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3" activeTab="9"/>
  </bookViews>
  <sheets>
    <sheet name="dzev9" sheetId="1" r:id="rId1"/>
    <sheet name="hamajnq ekamut" sheetId="2" r:id="rId2"/>
    <sheet name="gorc. caxs" sheetId="3" r:id="rId3"/>
    <sheet name="tnt. caxs" sheetId="4" r:id="rId4"/>
    <sheet name="mnac." sheetId="5" r:id="rId5"/>
    <sheet name="Sheet1" sheetId="6" r:id="rId6"/>
    <sheet name="taracq ekamut" sheetId="7" r:id="rId7"/>
    <sheet name="aparat" sheetId="8" r:id="rId8"/>
    <sheet name="gorc" sheetId="9" r:id="rId9"/>
    <sheet name="caxs tnt" sheetId="10" r:id="rId10"/>
  </sheets>
  <definedNames/>
  <calcPr fullCalcOnLoad="1"/>
</workbook>
</file>

<file path=xl/sharedStrings.xml><?xml version="1.0" encoding="utf-8"?>
<sst xmlns="http://schemas.openxmlformats.org/spreadsheetml/2006/main" count="3307" uniqueCount="968">
  <si>
    <t>ՀԱՄԱՅՆՔԻ ԲՅՈՒՋԵԻ ԾԱԽՍԵՐԻ ԿԱՏԱՐՄԱՆ ՎԵՐԱԲԵՐՅԱԼ</t>
  </si>
  <si>
    <t>ÀÜ¸²ØºÜÀ ºÎ²ØàôîÜºð                                                (ïáÕ 1100 + ïáÕ 1200+ïáÕ 1300)</t>
  </si>
  <si>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</si>
  <si>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</si>
  <si>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</si>
  <si>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</si>
  <si>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</si>
  <si>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</si>
  <si>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</si>
  <si>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</si>
  <si>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</si>
  <si>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</si>
  <si>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</si>
  <si>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</si>
  <si>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</si>
  <si>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</si>
  <si>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</si>
  <si>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</si>
  <si>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</si>
  <si>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</si>
  <si>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</si>
  <si>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</si>
  <si>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</si>
  <si>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</si>
  <si>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</si>
  <si>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 xml:space="preserve">ՀԱՄԱՅՆՔԻ ԲՅՈՒՋԵԻ ԾԱԽՍԵՐԻ ԿԱՏԱՐՄԱՆ ՎԵՐԱԲԵՐՅԱԼ </t>
  </si>
  <si>
    <t>(տնտեսագիտական դասակարգմամբ)</t>
  </si>
  <si>
    <t>´Ûáõç»ï³ÛÇÝ Í³Ëë»ñÇ ïÝï»ë³·Çï³Ï³Ý ¹³ë³Ï³ñ·Ù³Ý Ñá¹í³ÍÝ»ñÇ ³Ýí³ÝáõÙÝ»ñÁ</t>
  </si>
  <si>
    <t xml:space="preserve"> - ²ÛÉ ÁÝÃ³óÇÏ ¹ñ³Ù³ßÝáñÑÝ»ñ                                           (ïáÕ 4534+ïáÕ 4537 +ïáÕ 4538)</t>
  </si>
  <si>
    <t xml:space="preserve"> ²ÚÈ ÐÆØÜ²Î²Ü ØÆæàòÜºð                                                        (ïáÕ 5131+ïáÕ 5132+ïáÕ 5133+ ïáÕ5134)</t>
  </si>
  <si>
    <t>1.4 â²ðî²¸ðì²Ì ²ÎîÆìÜºð                                                                       (ïáÕ 5411+ïáÕ 5421+ïáÕ 5431+ïáÕ5441)</t>
  </si>
  <si>
    <t>´²ðÒð²ðÄºø ²ÎîÆìÜºðÆ Æð²òàôØÆò Øàôîøºð          (ïáÕ 6310)</t>
  </si>
  <si>
    <t xml:space="preserve"> îáÕÇ NN </t>
  </si>
  <si>
    <t xml:space="preserve">´Ûáõç»ï³ÛÇÝ Í³Ëë»ñÇ ïÝï»ë³·Çï³Ï³Ý ¹³ë³Ï³ñ·Ù³Ý Ñá¹í³ÍÝ»ñÇ ³Ýí³ÝáõÙÝ»ñÁ </t>
  </si>
  <si>
    <t xml:space="preserve"> î³ñ»Ï³Ý ×ßïí³Í åÉ³Ý</t>
  </si>
  <si>
    <t xml:space="preserve"> ³Û¹ ÃíáõÙ`</t>
  </si>
  <si>
    <t xml:space="preserve"> ö³ëï³óÇ</t>
  </si>
  <si>
    <t>ÀÜ¸²ØºÜÀ`                                                              (ïáÕ 8100+ïáÕ 8200), (ïáÕ 8000 Ñ³Ï³é³Ï Ýß³Ýáí)</t>
  </si>
  <si>
    <t xml:space="preserve">1.2. ì³ñÏ»ñ ¨ ÷áË³ïíáõÃÛáõÝÝ»ñ (ëï³óáõÙ ¨ Ù³ñáõÙ) (ïáÕ 8121+ïáÕ8140) </t>
  </si>
  <si>
    <t>1.2. ì³ñÏ»ñ ¨ ÷áË³ïíáõÃÛáõÝÝ»ñ (ëï³óáõÙ ¨ Ù³ñáõÙ) ïáÕ 8221+ïáÕ 8240</t>
  </si>
  <si>
    <t xml:space="preserve">Å) Ð³Ù³ÛÝùÇ ³ñËÇíÇó ÷³ëï³ÃÕÃ»ñÇ å³ï×»Ý»ñ ¨ ÏñÏÝûñÇÝ³ÏÝ»ñ ïñ³Ù³¹ñ»Éáõ Ñ³Ù³ñ 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</si>
  <si>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</si>
  <si>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</si>
  <si>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</si>
  <si>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</si>
  <si>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</si>
  <si>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</si>
  <si>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</si>
  <si>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</si>
  <si>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</si>
  <si>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</si>
  <si>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</si>
  <si>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</si>
  <si>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</si>
  <si>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</si>
  <si>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</si>
  <si>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Þ²ðàôÜ²Î²Î²Ü Ì²Êêºð (ïáÕ4211+ïáÕ4212+ïáÕ4213+ïáÕ4214+ïáÕ4215+ïáÕ4216+ïáÕ4217)</t>
  </si>
  <si>
    <t xml:space="preserve"> -¾Ý»ñ·»ïÇÏ  Í³é³ÛáõÃÛáõÝÝ»ñ</t>
  </si>
  <si>
    <t xml:space="preserve"> ¶àðÌàôÔàôØÜºðÆ ºì Þðæ²¶²ÚàôÂÚàôÜÜºðÆ Ì²Êêºð (ïáÕ4221+ïáÕ4222+ïáÕ4223)</t>
  </si>
  <si>
    <t>ä²ÚØ²Ü²¶ð²ÚÆÜ ²ÚÈ Ì²è²ÚàôÂÚàôÜÜºðÆ Òºèø ´ºðàôØ (ïáÕ4231+ïáÕ4232+ïáÕ4233+ïáÕ4234+ïáÕ4235+ïáÕ4236+ïáÕ4237+ïáÕ4238)</t>
  </si>
  <si>
    <t xml:space="preserve"> ²ÚÈ Ø²êÜ²¶Æî²Î²Ü Ì²è²ÚàôÂÚàôÜÜºðÆ Òºèø ´ºðàôØ  (ïáÕ 4241)</t>
  </si>
  <si>
    <t>ÀÜÂ²òÆÎ Üàðà¶àôØ ºì ä²Ðä²ÜàôØ (Í³é³ÛáõÃÛáõÝÝ»ñ ¨ ÝÛáõÃ»ñ) (ïáÕ4251+ïáÕ4252)</t>
  </si>
  <si>
    <t xml:space="preserve"> ÜÚàôÂºð (ïáÕ4261+ïáÕ4262+ïáÕ4263+ïáÕ4264+ïáÕ4265+ïáÕ4266+ïáÕ4267+ïáÕ4268)</t>
  </si>
  <si>
    <t xml:space="preserve"> 1.3 îàÎàê²ìÖ²ðÜºð (ïáÕ4310+ïáÕ 4320+ïáÕ4330)</t>
  </si>
  <si>
    <t>ÜºðøÆÜ îàÎàê²ìÖ²ðÜºð (ïáÕ4311+ïáÕ4312)</t>
  </si>
  <si>
    <t>²ðî²øÆÜ îàÎàê²ìÖ²ðÜºð (ïáÕ4321+ïáÕ4322)</t>
  </si>
  <si>
    <t xml:space="preserve">öàÊ²èàôÂÚàôÜÜºðÆ Ðºî Î²äì²Ì ìÖ²ðÜºð (ïáÕ4331+ïáÕ4332+ïáÕ4333) </t>
  </si>
  <si>
    <t>1.4 êàô´êÆ¸Æ²Üºð  (ïáÕ4410+ïáÕ4420)</t>
  </si>
  <si>
    <t>êàô´êÆ¸Æ²Üºð äºî²Î²Ü (Ð²Ø²ÚÜø²ÚÆÜ) Î²¼Ø²ÎºðäàôÂÚàôÜÜºðÆÜ (ïáÕ4411+ïáÕ4412)</t>
  </si>
  <si>
    <t>êàô´êÆ¸Æ²Üºð àâ äºî²Î²Ü (àâ Ð²Ø²ÚÜø²ÚÆÜ) Î²¼Ø²ÎºðäàôÂÚàôÜÜºðÆÜ (ïáÕ4421+ïáÕ4422)</t>
  </si>
  <si>
    <t>1.5 ¸ð²Ø²ÞÜàðÐÜºð (ïáÕ4510+ïáÕ4520+ïáÕ4530+ïáÕ4540)</t>
  </si>
  <si>
    <t>¸ð²Ø²ÞÜàðÐÜºð úî²ðºðÎðÚ² Î²è²ì²ðàôÂÚàôÜÜºðÆÜ (ïáÕ4511+ïáÕ4512)</t>
  </si>
  <si>
    <t xml:space="preserve"> -ÀÝÃ³óÇÏ ¹ñ³Ù³ßÝáñÑÝ»ñ ûï³ñ»ñÏñÛ³ Ï³é³í³ñáõÃÛáõÝÝ»ñÇÝ</t>
  </si>
  <si>
    <t>¸ð²Ø²ÞÜàðÐÜºð ØÆæ²¼¶²ÚÆÜ Î²¼Ø²ÎºðäàôÂÚàôÜÜºðÆÜ (ïáÕ4521+ïáÕ4522)</t>
  </si>
  <si>
    <t>ÀÜÂ²òÆÎ ¸ð²Ø²ÞÜàðÐÜºð äºî²Î²Ü Ð²îì²ÌÆ ²ÚÈ Ø²Î²ð¸²ÎÜºðÆÜ (ïáÕ4531+ïáÕ4532+ïáÕ4533)</t>
  </si>
  <si>
    <t>Î²äÆî²È ¸ð²Ø²ÞÜàðÐÜºð äºî²Î²Ü Ð²îì²ÌÆ ²ÚÈ Ø²Î²ð¸²ÎÜºðÆÜ (ïáÕ4541+ïáÕ4542+ïáÕ4543)</t>
  </si>
  <si>
    <t xml:space="preserve"> -²ÛÉ Ï³åÇï³É ¹ñ³Ù³ßÝáñÑÝ»ñ                                     (ïáÕ 4544+ïáÕ 4547 +ïáÕ 4548)</t>
  </si>
  <si>
    <t xml:space="preserve"> - ï»Õ³Ï³Ý ÇÝùÝ³Ï³é³í³ñÙ³Ý Ù³ñÙÇÝÝ»ñÇÝ                                 (ïáÕ  4545+ïáÕ 4546)</t>
  </si>
  <si>
    <t>1.6 êàòÆ²È²Î²Ü Üä²êîÜºð ºì ÎºÜê²ÂàÞ²ÎÜºð (ïáÕ4610+ïáÕ4630+ïáÕ4640)</t>
  </si>
  <si>
    <t xml:space="preserve"> êàòÆ²È²Î²Ü ú¶ÜàôÂÚ²Ü ¸ð²Ø²Î²Ü ²ðî²Ð²ÚîàôÂÚ²Ø´ Üä²êîÜºð (´ÚàôæºÆò) (ïáÕ4631+ïáÕ4632+ïáÕ4633+ïáÕ4634) </t>
  </si>
  <si>
    <t xml:space="preserve"> ÎºÜê²ÂàÞ²ÎÜºð (ïáÕ4641) </t>
  </si>
  <si>
    <t>1.7 ²ÚÈ Ì²Êêºð (ïáÕ4710+ïáÕ4720+ïáÕ4730+ïáÕ4740+ïáÕ4750+ïáÕ4760+ïáÕ4770)</t>
  </si>
  <si>
    <t xml:space="preserve">ÜìÆð²îìàôÂÚàôÜÜºð àâ Î²è²ì²ð²Î²Ü (Ð²ê²ð²Î²Î²Ü) Î²¼Ø²ÎºðäàôÂÚàôÜÜºðÆÜ (ïáÕ4711+ïáÕ4712)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</si>
  <si>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</si>
  <si>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</si>
  <si>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</si>
  <si>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</si>
  <si>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</si>
  <si>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</si>
  <si>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</si>
  <si>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</si>
  <si>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</si>
  <si>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</si>
  <si>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</si>
  <si>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</si>
  <si>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</si>
  <si>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</si>
  <si>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</si>
  <si>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</si>
  <si>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</si>
  <si>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</si>
  <si>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</si>
  <si>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</si>
  <si>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</si>
  <si>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</si>
  <si>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</si>
  <si>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</si>
  <si>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</si>
  <si>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</si>
  <si>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</si>
  <si>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</si>
  <si>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</si>
  <si>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</si>
  <si>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</si>
  <si>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</si>
  <si>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</si>
  <si>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</si>
  <si>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</si>
  <si>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</si>
  <si>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</si>
  <si>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</si>
  <si>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</si>
  <si>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</si>
  <si>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</si>
  <si>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</si>
  <si>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</si>
  <si>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</si>
  <si>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</si>
  <si>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</si>
  <si>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</si>
  <si>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</si>
  <si>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</si>
  <si>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</si>
  <si>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</si>
  <si>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</si>
  <si>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</si>
  <si>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</si>
  <si>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</si>
  <si>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</si>
  <si>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</si>
  <si>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</si>
  <si>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</si>
  <si>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</si>
  <si>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</si>
  <si>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</si>
  <si>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</si>
  <si>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</si>
  <si>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</si>
  <si>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</si>
  <si>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</si>
  <si>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</si>
  <si>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</si>
  <si>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</si>
  <si>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</si>
  <si>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</si>
  <si>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</si>
  <si>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</si>
  <si>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</si>
  <si>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</si>
  <si>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</si>
  <si>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</si>
  <si>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</si>
  <si>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</si>
  <si>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</si>
  <si>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</si>
  <si>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</si>
  <si>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</si>
  <si>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</si>
  <si>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</si>
  <si>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</si>
  <si>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</si>
  <si>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</si>
  <si>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</si>
  <si>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</si>
  <si>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</si>
  <si>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</si>
  <si>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</si>
  <si>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</si>
  <si>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</si>
  <si>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</si>
  <si>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</si>
  <si>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</si>
  <si>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</si>
  <si>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</si>
  <si>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</si>
  <si>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</si>
  <si>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</si>
  <si>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</si>
  <si>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</si>
  <si>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</si>
  <si>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</si>
  <si>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</si>
  <si>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 - ÷áË³ïíáõÃÛáõÝÝ»ñÇ ïñ³Ù³¹ñáõÙ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</si>
  <si>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</si>
  <si>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</si>
  <si>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</si>
  <si>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</si>
  <si>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</si>
  <si>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</si>
  <si>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</si>
  <si>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</si>
  <si>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</si>
  <si>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</si>
  <si>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</si>
  <si>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</si>
  <si>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</si>
  <si>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</si>
  <si>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</si>
  <si>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</si>
  <si>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</si>
  <si>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</si>
  <si>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</si>
  <si>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</si>
  <si>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</si>
  <si>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</si>
  <si>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</si>
  <si>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</si>
  <si>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</si>
  <si>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</si>
  <si>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</si>
  <si>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</si>
  <si>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</si>
  <si>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</si>
  <si>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</si>
  <si>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</si>
  <si>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</si>
  <si>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</si>
  <si>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</si>
  <si>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</si>
  <si>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</si>
  <si>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</si>
  <si>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</si>
  <si>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</si>
  <si>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</si>
  <si>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</si>
  <si>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</si>
  <si>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</si>
  <si>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</si>
  <si>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</si>
  <si>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</si>
  <si>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</si>
  <si>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</si>
  <si>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</si>
  <si>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</si>
  <si>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</si>
  <si>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</si>
  <si>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</si>
  <si>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</si>
  <si>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</si>
  <si>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</si>
  <si>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</si>
  <si>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</si>
  <si>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</si>
  <si>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</si>
  <si>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</si>
  <si>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</si>
  <si>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</si>
  <si>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</si>
  <si>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</si>
  <si>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</si>
  <si>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</si>
  <si>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</si>
  <si>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</si>
  <si>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</si>
  <si>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</si>
  <si>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</si>
  <si>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</si>
  <si>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</si>
  <si>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</si>
  <si>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</si>
  <si>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</si>
  <si>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</si>
  <si>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</si>
  <si>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</si>
  <si>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</si>
  <si>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</si>
  <si>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</si>
  <si>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</si>
  <si>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</si>
  <si>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</si>
  <si>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</si>
  <si>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 1.1. ²ñÅ»ÃÕÃ»ñ (µ³ó³éáõÃÛ³Ùµ µ³ÅÝ»ïáÙë»ñÇ ¨ Ï³åÇï³ÉáõÙ ³ÛÉ Ù³ëÝ³ÏóáõÃÛ³Ý)  (ïáÕ 8112+ïáÕ 8113)</t>
  </si>
  <si>
    <t>1.2.1. ì³ñÏ»ñ (ïáÕ 8122+ïáÕ 8130)</t>
  </si>
  <si>
    <t xml:space="preserve">  - í³ñÏ»ñÇ ëï³óáõÙ (ïáÕ 8123+ïáÕ 8124)</t>
  </si>
  <si>
    <t xml:space="preserve">  - ëï³óí³Í í³ñÏ»ñÇ ÑÇÙÝ³Ï³Ý  ·áõÙ³ñÇ Ù³ñáõÙ (ïáÕ 8131+ïáÕ 8132)</t>
  </si>
  <si>
    <t>1.2.2. öáË³ïíáõÃÛáõÝÝ»ñ (ïáÕ 8141+ïáÕ 8150)</t>
  </si>
  <si>
    <t xml:space="preserve">  - µÛáõç»ï³ÛÇÝ ÷áË³ïíáõÃÛáõÝÝ»ñÇ ëï³óáõÙ  (ïáÕ 8142+ïáÕ 8143)</t>
  </si>
  <si>
    <t xml:space="preserve">  - ëï³óí³Í ÷áË³ïíáõÃÛáõÝÝ»ñÇ ·áõÙ³ñÇ Ù³ñáõÙ (ïáÕ 8151+ïáÕ 8152)</t>
  </si>
  <si>
    <t>2.1. ´³ÅÝ»ïáÙë»ñ ¨ Ï³åÇï³ÉáõÙ ³ÛÉ Ù³ëÝ³ÏóáõÃÛáõÝ (ïáÕ 8162+ïáÕ 8163 + ïáÕ 8164)</t>
  </si>
  <si>
    <t>2.2. öáË³ïíáõÃÛáõÝÝ»ñ (ïáÕ 8171+ïáÕ 8172 )</t>
  </si>
  <si>
    <t>2.3. Ð³Ù³ÛÝùÇ µÛáõç»Ç ÙÇçáóÝ»ñÇ ï³ñ»ëÏ½µÇ ³½³ï  ÙÝ³óáñ¹Á`  (ïáÕ 8191+ïáÕ 8194-ïáÕ 8193)</t>
  </si>
  <si>
    <t xml:space="preserve"> 1.1. ²ñÅ»ÃÕÃ»ñ (µ³ó³éáõÃÛ³Ùµ µ³ÅÝ»ïáÙë»ñÇ ¨ Ï³åÇï³ÉáõÙ ³ÛÉ Ù³ëÝ³ÏóáõÃÛ³Ý)  (ïáÕ 8212+ïáÕ 8213)</t>
  </si>
  <si>
    <t>1.2.1. ì³ñÏ»ñ (ïáÕ 8222+ïáÕ 8230)</t>
  </si>
  <si>
    <t>1.2.2. öáË³ïíáõÃÛáõÝÝ»ñ (ïáÕ 8241+ïáÕ 8250)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</si>
  <si>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</si>
  <si>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</si>
  <si>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</si>
  <si>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</si>
  <si>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</si>
  <si>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Ð²Ø²ÚÜøÆ ´ÚàôæºÆ  Ð²ìºÈàôð¸Æ Î²Ø ä²Î²êàôð¸Æ (¸ºüÆòÆîÆ)   Î²î²ðØ²Ü ìºð²´ºðÚ²È</t>
  </si>
  <si>
    <t xml:space="preserve">Ð²Ø²ÚÜøÆ ´ÚàôæºÆ Ð²ìºÈàôð¸Æ ú¶î²¶àðÌØ²Ü àôÔÔàôÂÚàôÜÜºðÆ Î²Ø ä²Î²êàôð¸Æ (¸ºüÆòÆîÆ) üÆÜ²Üê²ìàðØ²Ü ²Ô´ÚàôðÜºðÆ 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</si>
  <si>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</si>
  <si>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</si>
  <si>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</si>
  <si>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</si>
  <si>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</si>
  <si>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</si>
  <si>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</si>
  <si>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</si>
  <si>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</si>
  <si>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</si>
  <si>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</si>
  <si>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</si>
  <si>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</si>
  <si>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</si>
  <si>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</si>
  <si>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</si>
  <si>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</si>
  <si>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</si>
  <si>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</si>
  <si>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</si>
  <si>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</si>
  <si>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</si>
  <si>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</si>
  <si>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</si>
  <si>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</si>
  <si>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</si>
  <si>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</si>
  <si>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</si>
  <si>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</si>
  <si>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</si>
  <si>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</si>
  <si>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</si>
  <si>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</si>
  <si>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</si>
  <si>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</si>
  <si>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</si>
  <si>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</si>
  <si>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</si>
  <si>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</si>
  <si>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</si>
  <si>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</si>
  <si>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</si>
  <si>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</si>
  <si>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</si>
  <si>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</si>
  <si>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</si>
  <si>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</si>
  <si>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</si>
  <si>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</si>
  <si>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</si>
  <si>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</si>
  <si>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</si>
  <si>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</si>
  <si>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</si>
  <si>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</si>
  <si>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</si>
  <si>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</si>
  <si>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</si>
  <si>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</si>
  <si>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</si>
  <si>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</si>
  <si>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</si>
  <si>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</si>
  <si>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</si>
  <si>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</si>
  <si>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</si>
  <si>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</si>
  <si>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Բաժին N</t>
  </si>
  <si>
    <t>3. Հիմնարկի տեղաբաշխման մարզի և համայնքի կոդը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</si>
  <si>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</si>
  <si>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</si>
  <si>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</si>
  <si>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</si>
  <si>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</si>
  <si>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</si>
  <si>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</si>
  <si>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</si>
  <si>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</si>
  <si>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</si>
  <si>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</si>
  <si>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</si>
  <si>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</si>
  <si>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</si>
  <si>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</si>
  <si>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</si>
  <si>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</si>
  <si>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ú¶î²Î²ð Ð²Ü²ÌàÜºðÆ Æð²òàôØÆò Øàôîøºð</t>
  </si>
  <si>
    <t>Ð²ðÎºð, ä²ðî²¸Æð ìÖ²ðÜºð ºì îàôÚÄºð, àðàÜø Î²è²ì²ðØ²Ü î²ð´ºð Ø²Î²ð¸²ÎÜºðÆ ÎàÔØÆò ÎÆð²èìàôØ ºÜ ØÆØÚ²Üò ÜÎ²îØ²Ø´ (ïáÕ4721+ïáÕ4722+ïáÕ4723+ïáÕ4724)</t>
  </si>
  <si>
    <t>¸²î²ð²ÜÜºðÆ ÎàÔØÆò ÜÞ²Ü²Îì²Ì îàôÚÄºð ºì îàô¶²ÜøÜºð (ïáÕ4731)</t>
  </si>
  <si>
    <t xml:space="preserve"> ´Ü²Î²Ü ²ÔºîÜºðÆò Î²Ø ²ÚÈ ´Ü²Î²Ü ä²îÖ²èÜºðàì ²è²æ²ò²Ì ìÜ²êÜºðÆ Î²Ø ìÜ²êì²ÌøÜºðÆ ìºð²Î²Ü¶ÜàôØ (ïáÕ4741+ïáÕ4742)</t>
  </si>
  <si>
    <t>Î²è²ì²ðØ²Ü Ø²ðØÆÜÜºðÆ ¶àðÌàôÜºàôÂÚ²Ü Ðºîºì²Üøàì ²è²æ²ò²Ì ìÜ²êÜºðÆ Î²Ø ìÜ²êì²ÌøÜºðÆ  ìºð²Î²Ü¶ÜàôØ (ïáÕ4751)</t>
  </si>
  <si>
    <t xml:space="preserve"> ²ÚÈ Ì²Êêºð (ïáÕ4761)</t>
  </si>
  <si>
    <t>ä²Ðàôêî²ÚÆÜ ØÆæàòÜºð (ïáÕ4771)</t>
  </si>
  <si>
    <t>´. àâ üÆÜ²Üê²Î²Ü ²ÎîÆìÜºðÆ ¶Ìàì Ì²Êêºð                     (ïáÕ5100+ïáÕ5200+ïáÕ5300+ïáÕ5400)</t>
  </si>
  <si>
    <t>ºÏ³Ùï³ï»ë³ÏÝ»ñÁ</t>
  </si>
  <si>
    <t>Ðá¹í³ÍÇ NN</t>
  </si>
  <si>
    <t>³Û¹ ÃíáõÙ`</t>
  </si>
  <si>
    <t>ýáÝ¹³ÛÇÝ Ù³ë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</si>
  <si>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</si>
  <si>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</si>
  <si>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</si>
  <si>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</si>
  <si>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</si>
  <si>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</si>
  <si>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</si>
  <si>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</si>
  <si>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</si>
  <si>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</si>
  <si>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</si>
  <si>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</si>
  <si>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</si>
  <si>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</si>
  <si>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</si>
  <si>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</si>
  <si>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</si>
  <si>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</si>
  <si>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</si>
  <si>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</si>
  <si>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</si>
  <si>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</si>
  <si>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</si>
  <si>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</si>
  <si>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</si>
  <si>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մարմնի անվանում </t>
  </si>
  <si>
    <t xml:space="preserve">   </t>
  </si>
  <si>
    <t xml:space="preserve">                             ³Û¹ ÃíáõÙ`</t>
  </si>
  <si>
    <t xml:space="preserve">                           ³Û¹ ÃíáõÙ`</t>
  </si>
  <si>
    <t>2. üÆÜ²Üê²Î²Ü ²ÎîÆìÜºð                                                     (ïáÕ8161+ïáÕ8170+ïáÕ8190-ïáÕ8197+ïáÕ8198+ïáÕ8199)</t>
  </si>
  <si>
    <t>Հ/Հ</t>
  </si>
  <si>
    <t>փաստ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</si>
  <si>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</si>
  <si>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</si>
  <si>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</si>
  <si>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</si>
  <si>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</si>
  <si>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</si>
  <si>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â²ðî²¸ðì²Ì ²ÎîÆìÜºðÆ Æð²òàôØÆò Øàôîøºð`   (ïáÕ6410+ïáÕ6420+ïáÕ6430+ïáÕ6440)</t>
  </si>
  <si>
    <t>ØºøºÜ²Üºð ºì ê²ðø²ìàðàôØÜºð   (ïáÕ5121+ ïáÕ5122+ïáÕ5129)</t>
  </si>
  <si>
    <t>´. ²ðî²øÆÜ ²Ô´ÚàôðÜºð      (ïáÕ 8210)</t>
  </si>
  <si>
    <t xml:space="preserve"> - »ÝÃ³Ï³ ¿ áõÕÕÙ³Ý Ñ³Ù³ÛÝùÇ µÛáõç»Ç ýáÝ¹³ÛÇÝ  Ù³ë      (ïáÕ 8191 - ïáÕ 8192)</t>
  </si>
  <si>
    <t>1. öàÊ²èàô ØÆæàòÜºð   (ïáÕ 8111+ïáÕ 8120)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</si>
  <si>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</si>
  <si>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</si>
  <si>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</si>
  <si>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1.1. ÐÆØÜ²Î²Ü ØÆæàòÜºð                                 (ïáÕ5110+ïáÕ5120+ïáÕ5130)</t>
  </si>
  <si>
    <t>ÞºÜøºð ºì ÞÆÜàôÂÚàôÜÜºð                                       (ïáÕ5111+ïáÕ5112+ïáÕ5113)</t>
  </si>
  <si>
    <t>1.2 ä²Þ²ðÜºð (ïáÕ5211+ïáÕ5221+ïáÕ5231+ïáÕ5241)</t>
  </si>
  <si>
    <t>1.3 ´²ðÒð²ðÄºø ²ÎîÆìÜºð (ïáÕ 5311)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</si>
  <si>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</si>
  <si>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</si>
  <si>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ä²Þ²ðÜºðÆ Æð²òàôØÆò Øàôîøºð (ïáÕ6210+ïáÕ6220)</t>
  </si>
  <si>
    <t>²ÚÈ ä²Þ²ðÜºðÆ Æð²òàôØÆò Øàôîøºð (ïáÕ6221+ïáÕ6222+ïáÕ6223)</t>
  </si>
  <si>
    <t>(ë.4 + ë5)</t>
  </si>
  <si>
    <t>(ë.7 + ë8)</t>
  </si>
  <si>
    <t>(ë.10 + ë11)</t>
  </si>
  <si>
    <t>Ա</t>
  </si>
  <si>
    <t>Բ</t>
  </si>
  <si>
    <t>Դ</t>
  </si>
  <si>
    <t>Ե</t>
  </si>
  <si>
    <t>ԳԼԽԱՎՈՐ ՖԻՆԱՆՍԻՍՏ</t>
  </si>
  <si>
    <t>(ստորագրություն)</t>
  </si>
  <si>
    <t>(Ա.Հ.Ա.)</t>
  </si>
  <si>
    <t xml:space="preserve"> Ð²ÞìºîìàôÂÚàôÜ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</si>
  <si>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</si>
  <si>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</si>
  <si>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Ý³ËÏÇÝáõÙ ïñ³Ù³¹ñí³Í ÷áË³ïíáõÃÛáõÝÝ»ñÇ ¹ÇÙ³ó ëï³óíáÕ Ù³ñáõÙÝ»ñÇó Ùáõïù»ñ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</si>
  <si>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</si>
  <si>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</si>
  <si>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</si>
  <si>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</si>
  <si>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</si>
  <si>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</si>
  <si>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</si>
  <si>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ÀÝ¹³Ù»ÝÁ (ë.5+ë.6)</t>
  </si>
  <si>
    <t>ÀÝ¹³Ù»ÝÁ (ë.8+ë.9)</t>
  </si>
  <si>
    <t xml:space="preserve">              ³Û¹ ÃíáõÙ`</t>
  </si>
  <si>
    <t>ÀÝ¹³Ù»ÝÁ (ë.11+ë.12)</t>
  </si>
  <si>
    <t xml:space="preserve">                  ³Û¹ ÃíáõÙ`</t>
  </si>
  <si>
    <t xml:space="preserve"> ÀÜ¸²ØºÜÀ    Ì²Êêºð                                         (ïáÕ4050+ïáÕ5000+ïáÕ 6000)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</si>
  <si>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</si>
  <si>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</si>
  <si>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t>¸ð²Øàì ìÖ²ðìàÔ ²ÞÊ²î²ì²ðÒºð ºì Ð²ìºÈ²ìÖ²ðÜºð (ïáÕ4111+ïáÕ4112+ ïáÕ4114)</t>
  </si>
  <si>
    <t>´ÜºÔºÜ ²ÞÊ²î²ì²ðÒºð ºì Ð²ìºÈ²ìÖ²ðÜºð (ïáÕ4121)</t>
  </si>
  <si>
    <t>ö²êî²òÆ êàòÆ²È²Î²Ü ²ä²ÐàìàôÂÚ²Ü ìÖ²ðÜºð (ïáÕ4131)</t>
  </si>
  <si>
    <t>1.2 Ì²è²ÚàôÂÚàôÜÜºðÆ ºì ²äð²ÜøÜºðÆ Òºèø ´ºðàôØ (ïáÕ4210+ïáÕ4220+ïáÕ4230+ïáÕ4240+ïáÕ4250+ïáÕ4260)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</si>
  <si>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</si>
  <si>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</si>
  <si>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</si>
  <si>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</si>
  <si>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</si>
  <si>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</si>
  <si>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</si>
  <si>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- êáóÇ³É³Ï³Ý ³å³ÑáíáõÃÛ³Ý µÝ»Õ»Ý Ýå³ëïÝ»ñ Í³é³ÛáõÃÛáõÝÝ»ñ Ù³ïáõóáÕÝ»ñÇÝ</t>
  </si>
  <si>
    <t xml:space="preserve"> -Î»Ýë³Ãáß³ÏÝ»ñ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</si>
  <si>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</si>
  <si>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</si>
  <si>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</si>
  <si>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ԳԼԽԱՎՈՐ ՀԱՇՎԱՊԱՀ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</si>
  <si>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</si>
  <si>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</si>
  <si>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</si>
  <si>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</si>
  <si>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</si>
  <si>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</si>
  <si>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</si>
  <si>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</si>
  <si>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</si>
  <si>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</si>
  <si>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</si>
  <si>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</si>
  <si>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</si>
  <si>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</si>
  <si>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</si>
  <si>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</si>
  <si>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</si>
  <si>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</si>
  <si>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</si>
  <si>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</si>
  <si>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</si>
  <si>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</si>
  <si>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</si>
  <si>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</si>
  <si>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</si>
  <si>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</si>
  <si>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</si>
  <si>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</si>
  <si>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</si>
  <si>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</si>
  <si>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</si>
  <si>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</si>
  <si>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</si>
  <si>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</si>
  <si>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</si>
  <si>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</si>
  <si>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</si>
  <si>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</si>
  <si>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</si>
  <si>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</si>
  <si>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</si>
  <si>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</si>
  <si>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</si>
  <si>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</si>
  <si>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</si>
  <si>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</si>
  <si>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</si>
  <si>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</si>
  <si>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</si>
  <si>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</si>
  <si>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</si>
  <si>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</si>
  <si>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</si>
  <si>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</si>
  <si>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</si>
  <si>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</si>
  <si>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</si>
  <si>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 xml:space="preserve"> -¶áñÍ³éÝ³Ï³Ý ¨ µ³ÝÏ³ÛÇÝ Í³é³ÛáõÃÛáõÝÝ»ñÇ Í³Ëë»ñ</t>
  </si>
  <si>
    <t xml:space="preserve"> -ì»ñ³å³ïñ³ëïÙ³Ý ¨ áõëáõóÙ³Ý ÝÛáõÃ»ñ (³ßË³ïáÕÝ»ñÇ í»ñ³å³ïñ³ëïáõÙ)</t>
  </si>
  <si>
    <t xml:space="preserve"> - ÀÝÃ³óÇÏ ¹ñ³Ù³ßÝáñÑÝ»ñ å»ï³Ï³Ý ¨ Ñ³Ù³ÛÝùÝ»ñÇ  ³é¨ïñ³ÛÇÝ Ï³½Ù³Ï»ñåáõÃÛáõÝÝ»ñÇÝ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</si>
  <si>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</si>
  <si>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</si>
  <si>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</si>
  <si>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</si>
  <si>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</si>
  <si>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</si>
  <si>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</si>
  <si>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</si>
  <si>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</si>
  <si>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</si>
  <si>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</si>
  <si>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</si>
  <si>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</si>
  <si>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Ñ³½³ñ ¹ñ³Ù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</si>
  <si>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</si>
  <si>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</si>
  <si>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</si>
  <si>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</si>
  <si>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</si>
  <si>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</si>
  <si>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</si>
  <si>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</si>
  <si>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</si>
  <si>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</si>
  <si>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</si>
  <si>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</si>
  <si>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</si>
  <si>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</si>
  <si>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</si>
  <si>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</si>
  <si>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</si>
  <si>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</si>
  <si>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</si>
  <si>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</si>
  <si>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</si>
  <si>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</si>
  <si>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</si>
  <si>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</si>
  <si>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</si>
  <si>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</si>
  <si>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</si>
  <si>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</si>
  <si>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</si>
  <si>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</si>
  <si>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</si>
  <si>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</si>
  <si>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</si>
  <si>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</si>
  <si>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</si>
  <si>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</si>
  <si>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</si>
  <si>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</si>
  <si>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</si>
  <si>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</si>
  <si>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</si>
  <si>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</si>
  <si>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</si>
  <si>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</si>
  <si>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</si>
  <si>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</si>
  <si>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</si>
  <si>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</si>
  <si>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</si>
  <si>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</si>
  <si>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</si>
  <si>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</si>
  <si>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</si>
  <si>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</si>
  <si>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</si>
  <si>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</si>
  <si>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</si>
  <si>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</si>
  <si>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</si>
  <si>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</si>
  <si>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</si>
  <si>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</si>
  <si>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</si>
  <si>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</si>
  <si>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</si>
  <si>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</si>
  <si>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</si>
  <si>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</si>
  <si>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</si>
  <si>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</si>
  <si>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</si>
  <si>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</si>
  <si>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</si>
  <si>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</si>
  <si>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</si>
  <si>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</si>
  <si>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</si>
  <si>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</si>
  <si>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</si>
  <si>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</si>
  <si>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</si>
  <si>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</si>
  <si>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</si>
  <si>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____________________________</t>
  </si>
  <si>
    <t> Կ.Տ.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</si>
  <si>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</si>
  <si>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</si>
  <si>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</si>
  <si>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</si>
  <si>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</si>
  <si>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</si>
  <si>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</si>
  <si>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</si>
  <si>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</si>
  <si>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</si>
  <si>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</si>
  <si>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</si>
  <si>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</si>
  <si>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</si>
  <si>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</si>
  <si>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</si>
  <si>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</si>
  <si>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</si>
  <si>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</si>
  <si>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</si>
  <si>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</si>
  <si>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</si>
  <si>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</si>
  <si>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</si>
  <si>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</si>
  <si>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</si>
  <si>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</si>
  <si>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</si>
  <si>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</si>
  <si>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</si>
  <si>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</si>
  <si>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</si>
  <si>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</si>
  <si>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</si>
  <si>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</si>
  <si>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</si>
  <si>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</si>
  <si>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</si>
  <si>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</si>
  <si>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</si>
  <si>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</si>
  <si>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</si>
  <si>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</si>
  <si>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</si>
  <si>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</si>
  <si>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</si>
  <si>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</si>
  <si>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</si>
  <si>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</si>
  <si>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</si>
  <si>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</si>
  <si>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</si>
  <si>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</si>
  <si>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</si>
  <si>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</si>
  <si>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</si>
  <si>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</si>
  <si>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</si>
  <si>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</si>
  <si>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</si>
  <si>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</si>
  <si>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</si>
  <si>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</si>
  <si>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</si>
  <si>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</si>
  <si>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</si>
  <si>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</si>
  <si>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</si>
  <si>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</si>
  <si>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</si>
  <si>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</si>
  <si>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</si>
  <si>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</si>
  <si>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àâ ÜÚàôÂ²Î²Ü â²ðî²¸ðì²Ì ²ÎîÆìÜºðÆ Æð²òàôØÆò Øàôîøºð</t>
  </si>
  <si>
    <t>ÀÜ¸²ØºÜÀ Ð²ìºÈàôð¸À Î²Ø ¸ºüÆòÆîÀ (ä²Î²êàôð¸À)</t>
  </si>
  <si>
    <t xml:space="preserve"> </t>
  </si>
  <si>
    <t xml:space="preserve">  - ÃáÕ³ñÏáõÙÇó ¨ ï»Õ³µ³ßËáõÙÇó Ùáõïù»ñ</t>
  </si>
  <si>
    <t xml:space="preserve">  - ÑÇÙÝ³Ï³Ý ·áõÙ³ñÇ Ù³ñáõÙ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</si>
  <si>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</si>
  <si>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</si>
  <si>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</si>
  <si>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</si>
  <si>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</si>
  <si>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</si>
  <si>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</si>
  <si>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</si>
  <si>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</si>
  <si>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</si>
  <si>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</si>
  <si>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>³Û¹ ÃíáõÙ`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</si>
  <si>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</si>
  <si>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 xml:space="preserve">             ³Û¹ ÃíáõÙ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</si>
  <si>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</si>
  <si>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</si>
  <si>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</si>
  <si>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</si>
  <si>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</si>
  <si>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</si>
  <si>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</si>
  <si>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</si>
  <si>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</si>
  <si>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</si>
  <si>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</si>
  <si>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</si>
  <si>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</si>
  <si>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</si>
  <si>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</si>
  <si>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</si>
  <si>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</si>
  <si>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</si>
  <si>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</si>
  <si>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</si>
  <si>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</si>
  <si>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</si>
  <si>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</si>
  <si>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</si>
  <si>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</si>
  <si>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</si>
  <si>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</si>
  <si>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</si>
  <si>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</si>
  <si>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</si>
  <si>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</si>
  <si>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</si>
  <si>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</si>
  <si>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</si>
  <si>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</si>
  <si>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³Û¹ ÃíáõÙ` </t>
  </si>
  <si>
    <t xml:space="preserve"> -êáóÇ³É³Ï³Ý ³å³ÑáíáõÃÛ³Ý í×³ñÝ»ñ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</si>
  <si>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</si>
  <si>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</si>
  <si>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</si>
  <si>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</si>
  <si>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</si>
  <si>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</si>
  <si>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</si>
  <si>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</si>
  <si>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1. öàÊ²èàô ØÆæàòÜºð                                                                              (ïáÕ 8211+ïáÕ 8220)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</si>
  <si>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</si>
  <si>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</si>
  <si>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</si>
  <si>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</si>
  <si>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</si>
  <si>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</si>
  <si>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</si>
  <si>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</si>
  <si>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</si>
  <si>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</si>
  <si>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</si>
  <si>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</si>
  <si>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</si>
  <si>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</si>
  <si>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</si>
  <si>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</si>
  <si>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</si>
  <si>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</si>
  <si>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</si>
  <si>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</si>
  <si>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</si>
  <si>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</si>
  <si>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</si>
  <si>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</si>
  <si>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</si>
  <si>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</si>
  <si>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</si>
  <si>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</si>
  <si>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</si>
  <si>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</si>
  <si>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</si>
  <si>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</si>
  <si>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</si>
  <si>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</si>
  <si>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</si>
  <si>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</si>
  <si>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</si>
  <si>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</si>
  <si>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t>տող 1120
1.2 Գույքային հարկեր այլ գույքից
այդ թվում`
Գույքահարկ փոխադրամիջոցների համար</t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</si>
  <si>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</si>
  <si>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</si>
  <si>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</si>
  <si>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</si>
  <si>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</si>
  <si>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</si>
  <si>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</si>
  <si>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</si>
  <si>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</si>
  <si>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</si>
  <si>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</si>
  <si>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</si>
  <si>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 xml:space="preserve">տող 1341
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</si>
  <si>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</si>
  <si>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</si>
  <si>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</si>
  <si>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</si>
  <si>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</si>
  <si>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</si>
  <si>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</si>
  <si>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</si>
  <si>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</si>
  <si>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>ծրագիր տարեկան</t>
  </si>
  <si>
    <t xml:space="preserve">փաստ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</si>
  <si>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</si>
  <si>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 xml:space="preserve">բյուջ. տող 2000
ԸՆԴԱՄԵՆԸ ԾԱԽՍԵՐ (բյուջ.տող2100+տող2200+տող2300+տող2400+տող2500+տող2600+ տող2700+տող2800+տող2900+տող3000+տող3100)                                                 </t>
  </si>
  <si>
    <t>այդ թվում`</t>
  </si>
  <si>
    <t xml:space="preserve">տող 2100
ԸՆԴՀԱՆՈՒՐ ԲՆՈՒՅԹԻ ՀԱՆՐԱՅԻՆ ԾԱՌԱՅՈՒԹՅՈՒՆՆԵՐ (տող2110+տող2120+տող2130+տող2140+տող 2150+տող2160+տող2170+տող2180)                                                                                            </t>
  </si>
  <si>
    <t xml:space="preserve">  որից`</t>
  </si>
  <si>
    <t>տող 2200
ՊԱՇՏՊԱՆՈՒԹՅՈՒՆ (տող2210+2220+տող2230+տող2240+տող2250)</t>
  </si>
  <si>
    <t xml:space="preserve">տող 2300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</si>
  <si>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տող 2400
ՏՆՏԵՍԱԿԱՆ ՀԱՐԱԲԵՐՈՒԹՅՈՒՆՆԵՐ (տող2410+տող2420+տող2430+տող2440+տող2450+տող2460+տող2470+տող2480+տող2490)</t>
  </si>
  <si>
    <t>տող 2500
ՇՐՋԱԿԱ ՄԻՋԱՎԱՅՐԻ ՊԱՇՏՊԱՆՈՒԹՅՈՒՆ (տող2510+տող2520+տող2530+տող2540+տող2550+տող2560)</t>
  </si>
  <si>
    <t xml:space="preserve">որից` </t>
  </si>
  <si>
    <t>բյուջ. տող 2600
ԲՆԱԿԱՐԱՆԱՅԻՆ ՇԻՆԱՐԱՐՈՒԹՅՈՒՆ ԵՎ ԿՈՄՈՒՆԱԼ ԾԱՌԱՅՈՒԹՅՈՒՆ (տող3610+տող3620+տող3630+տող3640+տող3650+տող3660)</t>
  </si>
  <si>
    <t>որից`</t>
  </si>
  <si>
    <t>բյուջ. տող 2700
ԱՌՈՂՋԱՊԱՀՈՒԹՅՈՒՆ (տող2710+տող2720+տող2730+տող2740+տող2750+տող2760)</t>
  </si>
  <si>
    <t xml:space="preserve">բյուջ. տող 2800
ՀԱՆԳԻՍՏ, ՄՇԱԿՈՒՅԹ ԵՎ ԿՐՈՆ (տող2810+տող2820+տող2830+տող2840+տող2850+տող2860)տող 2800
</t>
  </si>
  <si>
    <t>բյուջ. տող 2900
ԿՐԹՈՒԹՅՈՒՆ (տող2910+տող2920+տող2930+տող2940+տող2950+տող2960+տող2970+տող2980)</t>
  </si>
  <si>
    <t xml:space="preserve">բյուջ. տող 3000
ՍՈՑԻԱԼԱԿԱՆ ՊԱՇՏՊԱՆՈՒԹՅՈՒՆ (տող3010+տող3020+տող3030+տող3040+տող3050+տող3060+տող3070+տող3080+տող3090) </t>
  </si>
  <si>
    <t>բյուջ. տող 3100
ՀԻՄՆԱԿԱՆ ԲԱԺԻՆՆԵՐԻՆ ՉԴԱՍՎՈՂ ՊԱՀՈՒՍՏԱՅԻՆ ՖՈՆԴԵՐ (տող3112)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</si>
  <si>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</si>
  <si>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</si>
  <si>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</si>
  <si>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</si>
  <si>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</si>
  <si>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>Տրանսպորտ
տող 2450</t>
  </si>
  <si>
    <t>Տնտեսական հարաբերություններ 
(այլ դասերին չպատկանող) 
 /տող 2490/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</si>
  <si>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</si>
  <si>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</si>
  <si>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</si>
  <si>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</si>
  <si>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</si>
  <si>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</si>
  <si>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</si>
  <si>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</si>
  <si>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</si>
  <si>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</si>
  <si>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        ԸՆԴԱՄԵՆԸ ԾԱԽՍԵՐ   (բյուջ.տող2100+տող2200+տող2300+տող2400+տող2500+տող2600+ տող2700+տող2800+տող2900+
            տող3000+տող3100)                                 </t>
  </si>
  <si>
    <t xml:space="preserve"> վարչական մաս</t>
  </si>
  <si>
    <t>ֆոնդային մաս</t>
  </si>
  <si>
    <t>ԸՆԴԱՄԵՆԸ</t>
  </si>
  <si>
    <t>տարեկան ճշտված պլան</t>
  </si>
  <si>
    <t>բյուջ տող 4000
  ԸՆԴԱՄԵՆԸ    ԾԱԽՍԵՐ 
   (տող4050+տող5000+տող 6000)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</si>
  <si>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</si>
  <si>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</si>
  <si>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</si>
  <si>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</si>
  <si>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1.2. ՊԱՇԱՐՆԵՐ
(բյուջ. տող 5200)
1.3. ԲԱՐՁՐԱՐԺԵՔ ԱԿՏԻՎՆԵՐ 
 բյուջ. տող 5300)
1.4. ՉԱՐՏԱԴՐՎԱԾ ԱԿՏԻՎՆԵՐ   
(բյուջ. տող 5400)</t>
  </si>
  <si>
    <t xml:space="preserve">
բյուջ. տող 6100)
1.1. ՀԻՄՆԱԿԱՆ ՄԻՋՈՑՆԵՐԻ ԻՐԱՑՈՒՄԻՑ ՄՈՒՏՔԵՐ 
(բյուջ. տող 6110) 
1.2. ՊԱՇԱՐՆԵՐԻ ԻՐԱՑՈՒՄԻՑ ՄՈՒՏՔԵՐ 
(բյուջ. տող 6200)
1.3. ԲԱՐՁՐԱՐԺԵՔ ԱԿՏԻՎՆԵՐԻ ԻՐԱՑՈՒՄԻՑ ՄՈՒՏՔԵՐ 
  (տող 6300)
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</si>
  <si>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</si>
  <si>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</si>
  <si>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>բյուջ տող 4200
1.2 ԾԱՌԱՅՈՒԹՅՈՒՆՆԵՐԻ ԵՎ ԱՊՐԱՆՔՆԵՐԻ ՁԵՌՔ ԲԵՐՈՒՄ (տող4210+տող4220+տող4230+տող4240+տող4250+տող4260)</t>
  </si>
  <si>
    <t xml:space="preserve">         որից` </t>
  </si>
  <si>
    <t>բյուջ տող. 4300 
1.3. ՏՈԿՈՍԱՎՃԱՐՆԵՐ (տող4310+տող 4320+տող4330)</t>
  </si>
  <si>
    <t>բյուջետ. տող 4400
1.4. ՍՈՒԲՍԻԴԻԱՆԵՐ  (տող4410+տող4420)</t>
  </si>
  <si>
    <t>բյուջետ. տող 4500
1.5. ԴՐԱՄԱՇՆՈՐՀՆԵՐ (տող4510+տող4520+տող4530+տող4540)</t>
  </si>
  <si>
    <t>բյուջետ. տող 4600
1.6. ՍՈՑԻԱԼԱԿԱՆ ՆՊԱՍՏՆԵՐ ԵՎ ԿԵՆՍԱԹՈՇԱԿՆԵՐ (տող4610+տող4630+տող4640)1</t>
  </si>
  <si>
    <t>բյուջետ. տող 4700
1.7. ԱՅԼ ԾԱԽՍԵՐ (տող4710+տող4720+տող4730+տող4740+տող4750+տող4760+տող4770)</t>
  </si>
  <si>
    <t>որից` 
ՊԱՀՈՒՍՏԱՅԻՆ ՄԻՋՈՑՆԵՐ (տող4771)</t>
  </si>
  <si>
    <t xml:space="preserve"> (բյուջ. տող  5110)
ՇԵՆՔԵՐ ԵՎ ՇԻՆՈՒԹՅՈՒՆՆԵՐ               (տող5111+տող5112+տող5113)</t>
  </si>
  <si>
    <t xml:space="preserve"> (բյուջ. տող  5120+5130)
ՄԵՔԵՆԱՆԵՐ ԵՎ ՍԱՐՔԱՎՈՐՈՒՄՆԵՐ               (տող5121+ տող5122+տող5123)
ԱՅԼ ՀԻՄՆԱԿԱՆ ՄԻՋՈՑՆԵ    (տող 5131+տող 5132+տող 5133+ տող5134)</t>
  </si>
  <si>
    <t xml:space="preserve"> ԸՆԴԱՄԵՆԸ </t>
  </si>
  <si>
    <t>(տող 4110+ տող4120) ԴՐԱՄՈՎ ՎՃԱՐՎՈՂ ԱՇԽԱՏԱՎԱՐՁԵՐ ԵՎ ՀԱՎԵԼԱՎՃԱՐՆԵՐ (տող4111+տող4112+ տող4114)+ (տող4120)</t>
  </si>
  <si>
    <t>տող 4130
ՓԱՍՏԱՑԻ ՍՈՑԻԱԼԱԿԱՆ ԱՊԱՀՈՎՈՒԹՅԱՆ ՎՃԱՐՆԵՐ (տող4131)</t>
  </si>
  <si>
    <t>տող4212
 Էներգետիկ  ծառայություններ</t>
  </si>
  <si>
    <t>տող4213
Կոմունալ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</si>
  <si>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</si>
  <si>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</si>
  <si>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</si>
  <si>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բյուջ տող. 4238 
 Ընդհանուր բնույթի այլ ծառայություններ</t>
  </si>
  <si>
    <t>բյուջ տող. 4250 
ԸՆԹԱՑԻԿ ՆՈՐՈԳՈՒՄ ԵՎ ՊԱՀՊԱՆՈՒՄ (ծառայություններ և նյութեր) (տող4251+տող4252)</t>
  </si>
  <si>
    <t>բյուջ տող. 4260 
 ՆՅՈՒԹԵՐ (տող4261+տող4262+տող4263+տող4264+տող4265+տող4266+տող4267+տող4268)</t>
  </si>
  <si>
    <t xml:space="preserve">բյուջետ. տող 4411
Սուբսիդիաներ ոչ-ֆինանսական պետական (hամայնքային) կազմակերպություններին </t>
  </si>
  <si>
    <t>բյուջետ. տող 4531
- Ընթացիկ դրամաշնորհներ պետական և համայնքների ոչ առևտրային կազմակերպություններին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</si>
  <si>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</si>
  <si>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</si>
  <si>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</si>
  <si>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 xml:space="preserve">  (տող 6410)
ՀՈՂԻ ԻՐԱՑՈՒՄԻՑ ՄՈՒՏՔԵՐ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</si>
  <si>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</si>
  <si>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</si>
  <si>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t>4. Համայնքին սպասարկող Գանձապետական ստորաբաժանման անվանումըª êï»÷³Ý³í³ÝÇ</t>
  </si>
  <si>
    <t xml:space="preserve">                    (Ñ³½³ñ ¹ñ³Ùáí)</t>
  </si>
  <si>
    <r>
      <t xml:space="preserve"> </t>
    </r>
    <r>
      <rPr>
        <b/>
        <sz val="11"/>
        <rFont val="Arial LatArm"/>
        <family val="2"/>
      </rPr>
      <t xml:space="preserve"> * ²ÛÉ Ùáõïù»ñ</t>
    </r>
    <r>
      <rPr>
        <sz val="11"/>
        <rFont val="Arial LatArm"/>
        <family val="2"/>
      </rPr>
      <t xml:space="preserve"> ëÛáõÝ³ÏáõÙ Ý»ñ³é»É  ³ÛÝ ·áõÙ³ñÝ»ñÁ, áñáÝù  Ý»ñ³éí³Í ã»Ý ÙÛáõë ëÛáõÝ»ñáõÙ  ¨ Ýß»É  ³Ýí³ÝáõÙÁ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</si>
  <si>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</si>
  <si>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</si>
  <si>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</si>
  <si>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Մ.  Գևորգյան</t>
  </si>
  <si>
    <t xml:space="preserve">ՀԱՄԱՅՆՔԻ ՂԵԿԱՎԱՐ                             /Ø. ¶¨áñ·Û³Ý/ </t>
  </si>
  <si>
    <t>ՀԱՄԱՅՆՔԻ ՂԵԿԱՎԱՐ                                /Ø. ¶¨áñ·Û³Ý/</t>
  </si>
  <si>
    <r>
      <t>_</t>
    </r>
    <r>
      <rPr>
        <u val="single"/>
        <sz val="12"/>
        <rFont val="Arial LatArm"/>
        <family val="2"/>
      </rPr>
      <t>Մ.  Գևորգյան</t>
    </r>
    <r>
      <rPr>
        <sz val="7.5"/>
        <rFont val="Arial LatArm"/>
        <family val="2"/>
      </rPr>
      <t>___</t>
    </r>
  </si>
  <si>
    <t>Գ.  Ներկարարյան</t>
  </si>
  <si>
    <t>ՀԱՄԱՅՆՔԻ ՂԵԿԱՎԱՐ                               /Մ.  Գևորգյան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</si>
  <si>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</si>
  <si>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</si>
  <si>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Ա. ՆԵՐՔԻՆ ԱՂԲՅՈՒՐՆԵՐ (տող 8110+տող 8160),( տող8000-տող8300)</t>
  </si>
  <si>
    <t>¶ÚàôÈ²¶²è²Î  ՀԱՄԱՅՆՔԻ ԲՅՈՒՋԵԻ ԿԱՏԱՐՄԱՆ ՎԵՐԱԲԵՐՅԱԼ</t>
  </si>
  <si>
    <t>¶ÛáõÉ³·³ñ³Ï</t>
  </si>
  <si>
    <t>գ. ¶ÛáõÉ³·³ñ³Ï</t>
  </si>
  <si>
    <t>ժե) Համայնքի տարածքում հանրային սննդի կազմակերպման և իրացման թույլտվության համար</t>
  </si>
  <si>
    <t>1. Հիմնարկի անվանումը` Գյուլագարակի համայնքապետարան</t>
  </si>
  <si>
    <t>2. Փոստային հասցեն գ. Գյուլագարակ</t>
  </si>
  <si>
    <t>06029</t>
  </si>
  <si>
    <t>0</t>
  </si>
  <si>
    <r>
      <t>տարածքային դասակարգման ______</t>
    </r>
    <r>
      <rPr>
        <u val="single"/>
        <sz val="12"/>
        <rFont val="Arial LatArm"/>
        <family val="2"/>
      </rPr>
      <t>06029</t>
    </r>
    <r>
      <rPr>
        <sz val="12"/>
        <rFont val="Arial LatArm"/>
        <family val="2"/>
      </rPr>
      <t>________</t>
    </r>
  </si>
  <si>
    <t>… ………………………... 2020թ. </t>
  </si>
  <si>
    <t>(01.01.2020թ. -31.12.2020թ. ժամանակահատվածի համար)</t>
  </si>
  <si>
    <t xml:space="preserve">                    հունվարի  2021թ.</t>
  </si>
  <si>
    <t>(01.01.2020թ. - 31.12.2020թ. ժամանակահատվածի համար)</t>
  </si>
  <si>
    <t xml:space="preserve">  ÐÐ    Èàèàô   Ø²ð¼Æ ¶ÚàôÈ²¶²ð²Î  Ð²Ø²ÚÜøÆ   ´Úàôæºî²ÚÆÜ   ºÎ²ØàôîÜºðÆ   ìºð²´ºðÚ²È (³×áÕ³Ï³Ý)
2020Ã. դեկտեմբերի 31-Ç ¹ñáõÃÛ³Ùµ </t>
  </si>
  <si>
    <t>01.01.2020Ã -- 31.12.2020Ã.. ժամանակահատվածի համար</t>
  </si>
  <si>
    <t xml:space="preserve">                                         ÐÐ   Èàèàô Ø²ð¼Æ ¶ÚàôÈ²¶²ð²Î   Ð²Ø²ÚÜøÆ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·áñÍ³éÝ³Ï³Ý ¹³ë³Ï³ñ·Ù³Ý)
2020Ã. չորրորդ  եռամսյակ</t>
  </si>
  <si>
    <t xml:space="preserve">  ÐÐ  Èàèàô   Ø²ð¼Æ ¶ÚàôÈ²¶²ð²Î   Ð²Ø²ÚÜøÆ   ´Úàôæºî²ÚÆÜ   Ì²ÊêºðÆ   ìºð²´ºðÚ²È                              (´Ûáõç»ï³ÛÇÝ  Í³Ëë»ñÁ Áëï ïÝï»ë³·Çï³Ï³Ý  դասակարգման)                                                                                                                                      
2020Ã. չորրորդ  եռամսյակ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</si>
</sst>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00"/>
    <numFmt numFmtId="194" formatCode="0000"/>
    <numFmt numFmtId="195" formatCode="#,##0.0"/>
    <numFmt numFmtId="196" formatCode="#,##0.000"/>
    <numFmt numFmtId="197" formatCode="0.000"/>
    <numFmt numFmtId="198" formatCode="#,##0.0_);\(#,##0.0\)"/>
    <numFmt numFmtId="199" formatCode="#,##0.0&quot;  &quot;;\-#,##0.0&quot;  &quot;"/>
    <numFmt numFmtId="200" formatCode="0.0E+00"/>
    <numFmt numFmtId="201" formatCode="0E+00"/>
    <numFmt numFmtId="202" formatCode="&quot;$&quot;#,##0.00"/>
    <numFmt numFmtId="203" formatCode="[$-409]h:mm:ss\ AM/PM"/>
    <numFmt numFmtId="204" formatCode="0.0000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8"/>
      <name val="Arial LatArm"/>
      <family val="2"/>
    </font>
    <font>
      <u val="single"/>
      <sz val="11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0" fontId="22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0" fillId="0" borderId="0">
      <alignment/>
      <protection/>
    </xf>
    <xf numFmtId="0" fontId="2" fillId="0" borderId="0">
      <alignment/>
      <protection/>
    </xf>
    <xf numFmtId="4" fontId="14" fillId="0" borderId="3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4" applyNumberFormat="0" applyAlignment="0" applyProtection="0"/>
    <xf numFmtId="0" fontId="44" fillId="27" borderId="5" applyNumberFormat="0" applyAlignment="0" applyProtection="0"/>
    <xf numFmtId="0" fontId="45" fillId="27" borderId="4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28" borderId="10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66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193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9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164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198" fontId="3" fillId="0" borderId="0" xfId="0" applyNumberFormat="1" applyFont="1" applyAlignment="1">
      <alignment/>
    </xf>
    <xf numFmtId="199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199" fontId="6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198" fontId="6" fillId="0" borderId="0" xfId="0" applyNumberFormat="1" applyFont="1" applyBorder="1" applyAlignment="1">
      <alignment horizontal="center" vertical="center" wrapText="1"/>
    </xf>
    <xf numFmtId="19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192" fontId="3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1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center"/>
    </xf>
    <xf numFmtId="192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97" fontId="3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 applyProtection="1">
      <alignment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/>
      <protection locked="0"/>
    </xf>
    <xf numFmtId="195" fontId="6" fillId="0" borderId="13" xfId="0" applyNumberFormat="1" applyFont="1" applyBorder="1" applyAlignment="1">
      <alignment horizontal="left" vertical="center"/>
    </xf>
    <xf numFmtId="195" fontId="6" fillId="35" borderId="13" xfId="0" applyNumberFormat="1" applyFont="1" applyFill="1" applyBorder="1" applyAlignment="1" applyProtection="1">
      <alignment horizontal="right" vertical="center" wrapText="1"/>
      <protection/>
    </xf>
    <xf numFmtId="195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195" fontId="6" fillId="37" borderId="13" xfId="0" applyNumberFormat="1" applyFont="1" applyFill="1" applyBorder="1" applyAlignment="1" applyProtection="1">
      <alignment horizontal="right" vertical="center" wrapText="1"/>
      <protection/>
    </xf>
    <xf numFmtId="195" fontId="6" fillId="38" borderId="13" xfId="0" applyNumberFormat="1" applyFont="1" applyFill="1" applyBorder="1" applyAlignment="1" applyProtection="1">
      <alignment horizontal="right" vertical="center" wrapText="1"/>
      <protection/>
    </xf>
    <xf numFmtId="195" fontId="6" fillId="0" borderId="13" xfId="0" applyNumberFormat="1" applyFont="1" applyBorder="1" applyAlignment="1" applyProtection="1">
      <alignment horizontal="right" vertical="center" wrapText="1"/>
      <protection locked="0"/>
    </xf>
    <xf numFmtId="195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195" fontId="6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16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13" xfId="0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33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horizontal="center" vertical="center" wrapText="1"/>
    </xf>
    <xf numFmtId="192" fontId="14" fillId="33" borderId="17" xfId="0" applyNumberFormat="1" applyFont="1" applyFill="1" applyBorder="1" applyAlignment="1">
      <alignment horizontal="center"/>
    </xf>
    <xf numFmtId="192" fontId="14" fillId="33" borderId="15" xfId="0" applyNumberFormat="1" applyFont="1" applyFill="1" applyBorder="1" applyAlignment="1">
      <alignment horizontal="center"/>
    </xf>
    <xf numFmtId="192" fontId="14" fillId="33" borderId="16" xfId="0" applyNumberFormat="1" applyFont="1" applyFill="1" applyBorder="1" applyAlignment="1">
      <alignment horizontal="center" vertical="center"/>
    </xf>
    <xf numFmtId="192" fontId="14" fillId="33" borderId="14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4" fillId="33" borderId="0" xfId="0" applyFont="1" applyFill="1" applyAlignment="1">
      <alignment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192" fontId="14" fillId="33" borderId="13" xfId="0" applyNumberFormat="1" applyFont="1" applyFill="1" applyBorder="1" applyAlignment="1">
      <alignment horizontal="center" vertical="top"/>
    </xf>
    <xf numFmtId="0" fontId="14" fillId="33" borderId="13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justify" vertical="top" wrapText="1"/>
    </xf>
    <xf numFmtId="49" fontId="14" fillId="0" borderId="13" xfId="37" applyNumberFormat="1" applyFont="1" applyFill="1" applyBorder="1" applyAlignment="1">
      <alignment horizontal="center" vertical="top" wrapText="1"/>
      <protection/>
    </xf>
    <xf numFmtId="49" fontId="18" fillId="0" borderId="13" xfId="37" applyNumberFormat="1" applyFont="1" applyFill="1" applyBorder="1" applyAlignment="1">
      <alignment vertical="top" wrapText="1"/>
      <protection/>
    </xf>
    <xf numFmtId="0" fontId="17" fillId="0" borderId="13" xfId="0" applyFont="1" applyBorder="1" applyAlignment="1">
      <alignment horizontal="center" vertical="top" wrapText="1"/>
    </xf>
    <xf numFmtId="0" fontId="14" fillId="3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3" fillId="0" borderId="28" xfId="0" applyFont="1" applyBorder="1" applyAlignment="1">
      <alignment vertical="center"/>
    </xf>
    <xf numFmtId="0" fontId="13" fillId="33" borderId="29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vertical="center" wrapText="1"/>
      <protection/>
    </xf>
    <xf numFmtId="0" fontId="3" fillId="35" borderId="16" xfId="0" applyFont="1" applyFill="1" applyBorder="1" applyAlignment="1" applyProtection="1">
      <alignment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vertical="center" wrapText="1"/>
      <protection/>
    </xf>
    <xf numFmtId="0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4" fontId="14" fillId="39" borderId="13" xfId="0" applyNumberFormat="1" applyFont="1" applyFill="1" applyBorder="1" applyAlignment="1">
      <alignment horizontal="center" vertical="center" wrapText="1"/>
    </xf>
    <xf numFmtId="0" fontId="14" fillId="40" borderId="13" xfId="0" applyFont="1" applyFill="1" applyBorder="1" applyAlignment="1" applyProtection="1">
      <alignment horizontal="center" vertical="center" wrapText="1"/>
      <protection/>
    </xf>
    <xf numFmtId="0" fontId="6" fillId="38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195" fontId="6" fillId="0" borderId="13" xfId="0" applyNumberFormat="1" applyFont="1" applyBorder="1" applyAlignment="1">
      <alignment horizontal="right" vertical="center" wrapText="1"/>
    </xf>
    <xf numFmtId="192" fontId="6" fillId="37" borderId="13" xfId="0" applyNumberFormat="1" applyFont="1" applyFill="1" applyBorder="1" applyAlignment="1">
      <alignment horizontal="right" vertical="center" wrapText="1"/>
    </xf>
    <xf numFmtId="192" fontId="6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/>
    </xf>
    <xf numFmtId="195" fontId="3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4" fontId="6" fillId="39" borderId="13" xfId="0" applyNumberFormat="1" applyFont="1" applyFill="1" applyBorder="1" applyAlignment="1">
      <alignment horizontal="center" vertical="center" wrapText="1"/>
    </xf>
    <xf numFmtId="0" fontId="6" fillId="40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>
      <alignment horizontal="left" vertical="center"/>
    </xf>
    <xf numFmtId="195" fontId="3" fillId="0" borderId="13" xfId="0" applyNumberFormat="1" applyFont="1" applyBorder="1" applyAlignment="1">
      <alignment horizontal="right" vertical="center" wrapText="1"/>
    </xf>
    <xf numFmtId="192" fontId="6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97" fontId="3" fillId="0" borderId="30" xfId="0" applyNumberFormat="1" applyFont="1" applyBorder="1" applyAlignment="1">
      <alignment horizontal="center" vertical="center" wrapText="1"/>
    </xf>
    <xf numFmtId="197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192" fontId="3" fillId="0" borderId="13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97" fontId="3" fillId="0" borderId="13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center" vertical="center"/>
    </xf>
    <xf numFmtId="197" fontId="6" fillId="0" borderId="13" xfId="0" applyNumberFormat="1" applyFont="1" applyBorder="1" applyAlignment="1">
      <alignment horizontal="center" vertical="center"/>
    </xf>
    <xf numFmtId="195" fontId="14" fillId="35" borderId="13" xfId="0" applyNumberFormat="1" applyFont="1" applyFill="1" applyBorder="1" applyAlignment="1" applyProtection="1">
      <alignment horizontal="right" vertical="center" wrapText="1"/>
      <protection/>
    </xf>
    <xf numFmtId="195" fontId="14" fillId="0" borderId="13" xfId="0" applyNumberFormat="1" applyFont="1" applyBorder="1" applyAlignment="1" applyProtection="1">
      <alignment horizontal="right" vertical="center" wrapText="1"/>
      <protection locked="0"/>
    </xf>
    <xf numFmtId="192" fontId="14" fillId="0" borderId="13" xfId="0" applyNumberFormat="1" applyFont="1" applyBorder="1" applyAlignment="1">
      <alignment horizontal="right" vertical="center" wrapText="1"/>
    </xf>
    <xf numFmtId="195" fontId="14" fillId="0" borderId="13" xfId="0" applyNumberFormat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/>
    </xf>
    <xf numFmtId="197" fontId="14" fillId="33" borderId="13" xfId="0" applyNumberFormat="1" applyFont="1" applyFill="1" applyBorder="1" applyAlignment="1">
      <alignment horizontal="center" vertical="center"/>
    </xf>
    <xf numFmtId="197" fontId="14" fillId="33" borderId="13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 vertical="top"/>
    </xf>
    <xf numFmtId="4" fontId="6" fillId="0" borderId="13" xfId="0" applyNumberFormat="1" applyFont="1" applyBorder="1" applyAlignment="1">
      <alignment horizontal="right" vertical="center" wrapText="1"/>
    </xf>
    <xf numFmtId="196" fontId="6" fillId="0" borderId="13" xfId="0" applyNumberFormat="1" applyFont="1" applyBorder="1" applyAlignment="1">
      <alignment horizontal="right" vertical="center" wrapText="1"/>
    </xf>
    <xf numFmtId="2" fontId="14" fillId="37" borderId="1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196" fontId="3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197" fontId="3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4" fontId="14" fillId="0" borderId="13" xfId="38" applyNumberFormat="1" applyFont="1" applyFill="1" applyBorder="1" applyAlignment="1">
      <alignment horizontal="right" vertical="center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0" fontId="3" fillId="0" borderId="2" xfId="36" applyFont="1" applyFill="1" applyBorder="1" applyAlignment="1">
      <alignment horizontal="left" vertical="center" wrapText="1"/>
    </xf>
    <xf numFmtId="4" fontId="3" fillId="0" borderId="2" xfId="40" applyNumberFormat="1" applyFont="1" applyFill="1" applyBorder="1" applyAlignment="1">
      <alignment horizontal="right" vertical="center"/>
    </xf>
    <xf numFmtId="197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197" fontId="3" fillId="0" borderId="13" xfId="0" applyNumberFormat="1" applyFont="1" applyBorder="1" applyAlignment="1" applyProtection="1">
      <alignment horizontal="center" vertical="center"/>
      <protection locked="0"/>
    </xf>
    <xf numFmtId="196" fontId="6" fillId="0" borderId="13" xfId="0" applyNumberFormat="1" applyFont="1" applyBorder="1" applyAlignment="1" applyProtection="1">
      <alignment horizontal="right" vertical="center" wrapText="1"/>
      <protection locked="0"/>
    </xf>
    <xf numFmtId="196" fontId="6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0" xfId="40" applyNumberFormat="1" applyFont="1" applyFill="1" applyBorder="1" applyAlignment="1">
      <alignment horizontal="right" vertical="center"/>
    </xf>
    <xf numFmtId="4" fontId="6" fillId="0" borderId="2" xfId="40" applyNumberFormat="1" applyFont="1" applyFill="1" applyBorder="1" applyAlignment="1">
      <alignment horizontal="right" vertical="center"/>
    </xf>
    <xf numFmtId="192" fontId="3" fillId="0" borderId="0" xfId="0" applyNumberFormat="1" applyFont="1" applyBorder="1" applyAlignment="1">
      <alignment horizontal="center" vertical="center"/>
    </xf>
    <xf numFmtId="197" fontId="6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9" fontId="14" fillId="0" borderId="13" xfId="0" applyNumberFormat="1" applyFont="1" applyBorder="1" applyAlignment="1">
      <alignment horizontal="right"/>
    </xf>
    <xf numFmtId="0" fontId="6" fillId="41" borderId="13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 wrapText="1"/>
    </xf>
    <xf numFmtId="0" fontId="6" fillId="41" borderId="15" xfId="0" applyFont="1" applyFill="1" applyBorder="1" applyAlignment="1">
      <alignment horizontal="center" vertical="center"/>
    </xf>
    <xf numFmtId="192" fontId="3" fillId="41" borderId="13" xfId="0" applyNumberFormat="1" applyFont="1" applyFill="1" applyBorder="1" applyAlignment="1">
      <alignment horizontal="center" vertical="center"/>
    </xf>
    <xf numFmtId="2" fontId="3" fillId="41" borderId="13" xfId="0" applyNumberFormat="1" applyFont="1" applyFill="1" applyBorder="1" applyAlignment="1">
      <alignment horizontal="center" vertical="center"/>
    </xf>
    <xf numFmtId="0" fontId="3" fillId="41" borderId="0" xfId="0" applyFont="1" applyFill="1" applyAlignment="1">
      <alignment/>
    </xf>
    <xf numFmtId="2" fontId="14" fillId="41" borderId="13" xfId="0" applyNumberFormat="1" applyFont="1" applyFill="1" applyBorder="1" applyAlignment="1">
      <alignment horizontal="center"/>
    </xf>
    <xf numFmtId="0" fontId="12" fillId="41" borderId="13" xfId="0" applyFont="1" applyFill="1" applyBorder="1" applyAlignment="1">
      <alignment horizontal="left" vertical="center" wrapText="1"/>
    </xf>
    <xf numFmtId="2" fontId="3" fillId="41" borderId="13" xfId="0" applyNumberFormat="1" applyFont="1" applyFill="1" applyBorder="1" applyAlignment="1" applyProtection="1">
      <alignment horizontal="center" vertical="center"/>
      <protection locked="0"/>
    </xf>
    <xf numFmtId="192" fontId="3" fillId="41" borderId="13" xfId="0" applyNumberFormat="1" applyFont="1" applyFill="1" applyBorder="1" applyAlignment="1" applyProtection="1">
      <alignment horizontal="center" vertical="center"/>
      <protection locked="0"/>
    </xf>
    <xf numFmtId="197" fontId="14" fillId="33" borderId="13" xfId="0" applyNumberFormat="1" applyFont="1" applyFill="1" applyBorder="1" applyAlignment="1">
      <alignment horizontal="center" vertical="top"/>
    </xf>
    <xf numFmtId="204" fontId="3" fillId="0" borderId="13" xfId="0" applyNumberFormat="1" applyFont="1" applyBorder="1" applyAlignment="1" applyProtection="1">
      <alignment horizontal="center" vertical="center"/>
      <protection locked="0"/>
    </xf>
    <xf numFmtId="195" fontId="23" fillId="0" borderId="13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98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4" fontId="3" fillId="35" borderId="31" xfId="0" applyNumberFormat="1" applyFont="1" applyFill="1" applyBorder="1" applyAlignment="1" applyProtection="1">
      <alignment horizontal="center" vertical="center" wrapText="1"/>
      <protection/>
    </xf>
    <xf numFmtId="4" fontId="3" fillId="35" borderId="29" xfId="0" applyNumberFormat="1" applyFont="1" applyFill="1" applyBorder="1" applyAlignment="1" applyProtection="1">
      <alignment horizontal="center" vertical="center" wrapText="1"/>
      <protection/>
    </xf>
    <xf numFmtId="4" fontId="3" fillId="35" borderId="33" xfId="0" applyNumberFormat="1" applyFont="1" applyFill="1" applyBorder="1" applyAlignment="1" applyProtection="1">
      <alignment horizontal="center" vertical="center" wrapText="1"/>
      <protection/>
    </xf>
    <xf numFmtId="4" fontId="3" fillId="35" borderId="32" xfId="0" applyNumberFormat="1" applyFont="1" applyFill="1" applyBorder="1" applyAlignment="1" applyProtection="1">
      <alignment horizontal="center" vertical="center" wrapText="1"/>
      <protection/>
    </xf>
    <xf numFmtId="4" fontId="3" fillId="35" borderId="0" xfId="0" applyNumberFormat="1" applyFont="1" applyFill="1" applyBorder="1" applyAlignment="1" applyProtection="1">
      <alignment horizontal="center" vertical="center" wrapText="1"/>
      <protection/>
    </xf>
    <xf numFmtId="4" fontId="3" fillId="35" borderId="34" xfId="0" applyNumberFormat="1" applyFont="1" applyFill="1" applyBorder="1" applyAlignment="1" applyProtection="1">
      <alignment horizontal="center" vertical="center" wrapText="1"/>
      <protection/>
    </xf>
    <xf numFmtId="4" fontId="3" fillId="35" borderId="20" xfId="0" applyNumberFormat="1" applyFont="1" applyFill="1" applyBorder="1" applyAlignment="1" applyProtection="1">
      <alignment horizontal="center" vertical="center" wrapText="1"/>
      <protection/>
    </xf>
    <xf numFmtId="4" fontId="3" fillId="35" borderId="28" xfId="0" applyNumberFormat="1" applyFont="1" applyFill="1" applyBorder="1" applyAlignment="1" applyProtection="1">
      <alignment horizontal="center" vertical="center" wrapText="1"/>
      <protection/>
    </xf>
    <xf numFmtId="4" fontId="3" fillId="35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31" xfId="0" applyNumberFormat="1" applyFont="1" applyFill="1" applyBorder="1" applyAlignment="1" applyProtection="1">
      <alignment horizontal="center" vertical="center" wrapText="1"/>
      <protection/>
    </xf>
    <xf numFmtId="0" fontId="13" fillId="35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32" xfId="0" applyNumberFormat="1" applyFont="1" applyFill="1" applyBorder="1" applyAlignment="1" applyProtection="1">
      <alignment horizontal="center" vertical="center" wrapText="1"/>
      <protection/>
    </xf>
    <xf numFmtId="0" fontId="13" fillId="35" borderId="34" xfId="0" applyNumberFormat="1" applyFont="1" applyFill="1" applyBorder="1" applyAlignment="1" applyProtection="1">
      <alignment horizontal="center" vertical="center" wrapText="1"/>
      <protection/>
    </xf>
    <xf numFmtId="0" fontId="13" fillId="35" borderId="20" xfId="0" applyNumberFormat="1" applyFont="1" applyFill="1" applyBorder="1" applyAlignment="1" applyProtection="1">
      <alignment horizontal="center" vertical="center" wrapText="1"/>
      <protection/>
    </xf>
    <xf numFmtId="0" fontId="13" fillId="35" borderId="35" xfId="0" applyNumberFormat="1" applyFont="1" applyFill="1" applyBorder="1" applyAlignment="1" applyProtection="1">
      <alignment horizontal="center" vertical="center" wrapText="1"/>
      <protection/>
    </xf>
    <xf numFmtId="0" fontId="3" fillId="36" borderId="31" xfId="0" applyNumberFormat="1" applyFont="1" applyFill="1" applyBorder="1" applyAlignment="1" applyProtection="1">
      <alignment horizontal="center" vertical="center" wrapText="1"/>
      <protection/>
    </xf>
    <xf numFmtId="0" fontId="3" fillId="36" borderId="29" xfId="0" applyNumberFormat="1" applyFont="1" applyFill="1" applyBorder="1" applyAlignment="1" applyProtection="1">
      <alignment horizontal="center" vertical="center" wrapText="1"/>
      <protection/>
    </xf>
    <xf numFmtId="0" fontId="3" fillId="36" borderId="32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6" borderId="28" xfId="0" applyNumberFormat="1" applyFont="1" applyFill="1" applyBorder="1" applyAlignment="1" applyProtection="1">
      <alignment horizontal="center" vertical="center" wrapText="1"/>
      <protection/>
    </xf>
    <xf numFmtId="0" fontId="6" fillId="35" borderId="31" xfId="0" applyNumberFormat="1" applyFont="1" applyFill="1" applyBorder="1" applyAlignment="1" applyProtection="1">
      <alignment horizontal="center" vertical="center" wrapText="1"/>
      <protection/>
    </xf>
    <xf numFmtId="0" fontId="6" fillId="35" borderId="29" xfId="0" applyNumberFormat="1" applyFont="1" applyFill="1" applyBorder="1" applyAlignment="1" applyProtection="1">
      <alignment horizontal="center" vertical="center" wrapText="1"/>
      <protection/>
    </xf>
    <xf numFmtId="0" fontId="6" fillId="35" borderId="33" xfId="0" applyNumberFormat="1" applyFont="1" applyFill="1" applyBorder="1" applyAlignment="1" applyProtection="1">
      <alignment horizontal="center" vertical="center" wrapText="1"/>
      <protection/>
    </xf>
    <xf numFmtId="0" fontId="6" fillId="35" borderId="32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6" fillId="35" borderId="34" xfId="0" applyNumberFormat="1" applyFont="1" applyFill="1" applyBorder="1" applyAlignment="1" applyProtection="1">
      <alignment horizontal="center" vertical="center" wrapText="1"/>
      <protection/>
    </xf>
    <xf numFmtId="0" fontId="6" fillId="35" borderId="20" xfId="0" applyNumberFormat="1" applyFont="1" applyFill="1" applyBorder="1" applyAlignment="1" applyProtection="1">
      <alignment horizontal="center" vertical="center" wrapText="1"/>
      <protection/>
    </xf>
    <xf numFmtId="0" fontId="6" fillId="35" borderId="28" xfId="0" applyNumberFormat="1" applyFont="1" applyFill="1" applyBorder="1" applyAlignment="1" applyProtection="1">
      <alignment horizontal="center" vertical="center" wrapText="1"/>
      <protection/>
    </xf>
    <xf numFmtId="0" fontId="6" fillId="35" borderId="35" xfId="0" applyNumberFormat="1" applyFont="1" applyFill="1" applyBorder="1" applyAlignment="1" applyProtection="1">
      <alignment horizontal="center" vertical="center" wrapText="1"/>
      <protection/>
    </xf>
    <xf numFmtId="4" fontId="6" fillId="42" borderId="31" xfId="0" applyNumberFormat="1" applyFont="1" applyFill="1" applyBorder="1" applyAlignment="1" applyProtection="1">
      <alignment horizontal="center" vertical="center" wrapText="1"/>
      <protection/>
    </xf>
    <xf numFmtId="4" fontId="6" fillId="42" borderId="29" xfId="0" applyNumberFormat="1" applyFont="1" applyFill="1" applyBorder="1" applyAlignment="1" applyProtection="1">
      <alignment horizontal="center" vertical="center" wrapText="1"/>
      <protection/>
    </xf>
    <xf numFmtId="4" fontId="6" fillId="42" borderId="33" xfId="0" applyNumberFormat="1" applyFont="1" applyFill="1" applyBorder="1" applyAlignment="1" applyProtection="1">
      <alignment horizontal="center" vertical="center" wrapText="1"/>
      <protection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9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5" borderId="31" xfId="0" applyNumberFormat="1" applyFont="1" applyFill="1" applyBorder="1" applyAlignment="1" applyProtection="1">
      <alignment horizontal="center" vertical="center" wrapText="1"/>
      <protection/>
    </xf>
    <xf numFmtId="4" fontId="6" fillId="35" borderId="29" xfId="0" applyNumberFormat="1" applyFont="1" applyFill="1" applyBorder="1" applyAlignment="1" applyProtection="1">
      <alignment horizontal="center" vertical="center" wrapText="1"/>
      <protection/>
    </xf>
    <xf numFmtId="4" fontId="6" fillId="35" borderId="33" xfId="0" applyNumberFormat="1" applyFont="1" applyFill="1" applyBorder="1" applyAlignment="1" applyProtection="1">
      <alignment horizontal="center" vertical="center" wrapText="1"/>
      <protection/>
    </xf>
    <xf numFmtId="4" fontId="6" fillId="35" borderId="32" xfId="0" applyNumberFormat="1" applyFont="1" applyFill="1" applyBorder="1" applyAlignment="1" applyProtection="1">
      <alignment horizontal="center" vertical="center" wrapText="1"/>
      <protection/>
    </xf>
    <xf numFmtId="4" fontId="6" fillId="35" borderId="0" xfId="0" applyNumberFormat="1" applyFont="1" applyFill="1" applyBorder="1" applyAlignment="1" applyProtection="1">
      <alignment horizontal="center" vertical="center" wrapText="1"/>
      <protection/>
    </xf>
    <xf numFmtId="4" fontId="6" fillId="35" borderId="34" xfId="0" applyNumberFormat="1" applyFont="1" applyFill="1" applyBorder="1" applyAlignment="1" applyProtection="1">
      <alignment horizontal="center" vertical="center" wrapText="1"/>
      <protection/>
    </xf>
    <xf numFmtId="4" fontId="6" fillId="35" borderId="20" xfId="0" applyNumberFormat="1" applyFont="1" applyFill="1" applyBorder="1" applyAlignment="1" applyProtection="1">
      <alignment horizontal="center" vertical="center" wrapText="1"/>
      <protection/>
    </xf>
    <xf numFmtId="4" fontId="6" fillId="35" borderId="28" xfId="0" applyNumberFormat="1" applyFont="1" applyFill="1" applyBorder="1" applyAlignment="1" applyProtection="1">
      <alignment horizontal="center" vertical="center" wrapText="1"/>
      <protection/>
    </xf>
    <xf numFmtId="4" fontId="6" fillId="35" borderId="35" xfId="0" applyNumberFormat="1" applyFont="1" applyFill="1" applyBorder="1" applyAlignment="1" applyProtection="1">
      <alignment horizontal="center" vertical="center" wrapText="1"/>
      <protection/>
    </xf>
    <xf numFmtId="4" fontId="6" fillId="42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4" fontId="6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center" vertical="center" wrapText="1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8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center" vertical="center" wrapText="1"/>
      <protection/>
    </xf>
    <xf numFmtId="4" fontId="6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center" vertical="center" wrapText="1"/>
      <protection/>
    </xf>
    <xf numFmtId="4" fontId="6" fillId="0" borderId="33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20" xfId="0" applyNumberFormat="1" applyFont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 applyProtection="1">
      <alignment horizontal="center" vertical="center" wrapText="1"/>
      <protection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6" fillId="37" borderId="18" xfId="0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" fontId="6" fillId="33" borderId="20" xfId="0" applyNumberFormat="1" applyFont="1" applyFill="1" applyBorder="1" applyAlignment="1" applyProtection="1">
      <alignment horizontal="center" vertical="center" wrapText="1"/>
      <protection/>
    </xf>
    <xf numFmtId="4" fontId="6" fillId="33" borderId="28" xfId="0" applyNumberFormat="1" applyFont="1" applyFill="1" applyBorder="1" applyAlignment="1" applyProtection="1">
      <alignment horizontal="center" vertical="center" wrapText="1"/>
      <protection/>
    </xf>
    <xf numFmtId="4" fontId="6" fillId="40" borderId="17" xfId="0" applyNumberFormat="1" applyFont="1" applyFill="1" applyBorder="1" applyAlignment="1" applyProtection="1">
      <alignment horizontal="center" vertical="center" wrapText="1"/>
      <protection/>
    </xf>
    <xf numFmtId="4" fontId="6" fillId="40" borderId="14" xfId="0" applyNumberFormat="1" applyFont="1" applyFill="1" applyBorder="1" applyAlignment="1" applyProtection="1">
      <alignment horizontal="center" vertical="center" wrapText="1"/>
      <protection/>
    </xf>
    <xf numFmtId="4" fontId="6" fillId="40" borderId="31" xfId="0" applyNumberFormat="1" applyFont="1" applyFill="1" applyBorder="1" applyAlignment="1" applyProtection="1">
      <alignment horizontal="center" vertical="center" wrapText="1"/>
      <protection/>
    </xf>
    <xf numFmtId="4" fontId="6" fillId="40" borderId="20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4" fontId="6" fillId="36" borderId="14" xfId="0" applyNumberFormat="1" applyFont="1" applyFill="1" applyBorder="1" applyAlignment="1" applyProtection="1">
      <alignment horizontal="center" vertical="center" wrapText="1"/>
      <protection/>
    </xf>
    <xf numFmtId="0" fontId="6" fillId="36" borderId="33" xfId="0" applyNumberFormat="1" applyFont="1" applyFill="1" applyBorder="1" applyAlignment="1" applyProtection="1">
      <alignment horizontal="center" vertical="center" wrapText="1"/>
      <protection/>
    </xf>
    <xf numFmtId="0" fontId="6" fillId="36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29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16" fillId="0" borderId="23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16" fillId="0" borderId="24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4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" fontId="14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31" xfId="0" applyNumberFormat="1" applyFont="1" applyFill="1" applyBorder="1" applyAlignment="1" applyProtection="1">
      <alignment horizontal="center" vertical="center" wrapText="1"/>
      <protection/>
    </xf>
    <xf numFmtId="0" fontId="13" fillId="33" borderId="29" xfId="0" applyNumberFormat="1" applyFont="1" applyFill="1" applyBorder="1" applyAlignment="1" applyProtection="1">
      <alignment horizontal="center" vertical="center" wrapText="1"/>
      <protection/>
    </xf>
    <xf numFmtId="0" fontId="13" fillId="33" borderId="3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20" fillId="0" borderId="16" xfId="0" applyFont="1" applyBorder="1" applyAlignment="1" applyProtection="1">
      <alignment vertical="center" wrapText="1"/>
      <protection/>
    </xf>
    <xf numFmtId="0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13" fillId="33" borderId="28" xfId="0" applyNumberFormat="1" applyFont="1" applyFill="1" applyBorder="1" applyAlignment="1" applyProtection="1">
      <alignment horizontal="center" vertical="center" wrapText="1"/>
      <protection/>
    </xf>
    <xf numFmtId="0" fontId="13" fillId="33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33" borderId="31" xfId="0" applyNumberFormat="1" applyFont="1" applyFill="1" applyBorder="1" applyAlignment="1" applyProtection="1">
      <alignment horizontal="center" vertical="center" wrapText="1"/>
      <protection/>
    </xf>
    <xf numFmtId="0" fontId="3" fillId="33" borderId="29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1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13" fillId="38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33" borderId="32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34" xfId="0" applyNumberFormat="1" applyFont="1" applyFill="1" applyBorder="1" applyAlignment="1" applyProtection="1">
      <alignment horizontal="center" vertical="center" wrapText="1"/>
      <protection/>
    </xf>
    <xf numFmtId="0" fontId="3" fillId="43" borderId="31" xfId="0" applyFont="1" applyFill="1" applyBorder="1" applyAlignment="1" applyProtection="1">
      <alignment horizontal="left" vertical="center" wrapText="1"/>
      <protection/>
    </xf>
    <xf numFmtId="0" fontId="3" fillId="43" borderId="29" xfId="0" applyFont="1" applyFill="1" applyBorder="1" applyAlignment="1" applyProtection="1">
      <alignment horizontal="left" vertical="center" wrapText="1"/>
      <protection/>
    </xf>
    <xf numFmtId="0" fontId="3" fillId="43" borderId="33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4" fontId="6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0" fontId="6" fillId="38" borderId="15" xfId="0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4" fontId="14" fillId="44" borderId="18" xfId="0" applyNumberFormat="1" applyFont="1" applyFill="1" applyBorder="1" applyAlignment="1">
      <alignment horizontal="center" vertical="center" wrapText="1"/>
    </xf>
    <xf numFmtId="4" fontId="6" fillId="38" borderId="15" xfId="0" applyNumberFormat="1" applyFont="1" applyFill="1" applyBorder="1" applyAlignment="1">
      <alignment horizontal="center" vertical="center" wrapText="1"/>
    </xf>
    <xf numFmtId="4" fontId="6" fillId="38" borderId="18" xfId="0" applyNumberFormat="1" applyFont="1" applyFill="1" applyBorder="1" applyAlignment="1">
      <alignment horizontal="center" vertical="center" wrapText="1"/>
    </xf>
    <xf numFmtId="4" fontId="6" fillId="38" borderId="16" xfId="0" applyNumberFormat="1" applyFont="1" applyFill="1" applyBorder="1" applyAlignment="1">
      <alignment horizontal="center" vertical="center" wrapText="1"/>
    </xf>
    <xf numFmtId="4" fontId="6" fillId="45" borderId="15" xfId="0" applyNumberFormat="1" applyFont="1" applyFill="1" applyBorder="1" applyAlignment="1">
      <alignment horizontal="center" vertical="center" wrapText="1"/>
    </xf>
    <xf numFmtId="4" fontId="6" fillId="45" borderId="18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14" fillId="42" borderId="15" xfId="0" applyNumberFormat="1" applyFont="1" applyFill="1" applyBorder="1" applyAlignment="1">
      <alignment horizontal="center" vertical="center" wrapText="1"/>
    </xf>
    <xf numFmtId="4" fontId="14" fillId="42" borderId="18" xfId="0" applyNumberFormat="1" applyFont="1" applyFill="1" applyBorder="1" applyAlignment="1">
      <alignment horizontal="center" vertical="center" wrapText="1"/>
    </xf>
    <xf numFmtId="4" fontId="14" fillId="42" borderId="16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right"/>
    </xf>
    <xf numFmtId="0" fontId="14" fillId="34" borderId="13" xfId="0" applyFont="1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 applyProtection="1">
      <alignment horizontal="center" vertical="center" wrapText="1"/>
      <protection/>
    </xf>
    <xf numFmtId="0" fontId="3" fillId="35" borderId="29" xfId="0" applyNumberFormat="1" applyFont="1" applyFill="1" applyBorder="1" applyAlignment="1" applyProtection="1">
      <alignment horizontal="center" vertical="center" wrapText="1"/>
      <protection/>
    </xf>
    <xf numFmtId="0" fontId="3" fillId="35" borderId="33" xfId="0" applyNumberFormat="1" applyFont="1" applyFill="1" applyBorder="1" applyAlignment="1" applyProtection="1">
      <alignment horizontal="center" vertical="center" wrapText="1"/>
      <protection/>
    </xf>
    <xf numFmtId="0" fontId="3" fillId="35" borderId="32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34" xfId="0" applyNumberFormat="1" applyFont="1" applyFill="1" applyBorder="1" applyAlignment="1" applyProtection="1">
      <alignment horizontal="center" vertical="center" wrapText="1"/>
      <protection/>
    </xf>
    <xf numFmtId="0" fontId="3" fillId="43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Btm_arm10bld_900" xfId="35"/>
    <cellStyle name="left_arm10_BordWW_900" xfId="36"/>
    <cellStyle name="Normal_Class0-Armenian" xfId="37"/>
    <cellStyle name="Normal_Sheet2" xfId="38"/>
    <cellStyle name="rgt_arm10_BordGrey_900" xfId="39"/>
    <cellStyle name="rgt_arm14_Money_900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1">
      <selection activeCell="A24" sqref="A24:T24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34"/>
      <c r="P1" s="269"/>
      <c r="Q1" s="269"/>
      <c r="R1" s="269"/>
      <c r="S1" s="269"/>
      <c r="T1" s="269"/>
    </row>
    <row r="2" spans="1:20" ht="19.5" customHeight="1">
      <c r="A2" s="269" t="s">
        <v>55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34"/>
      <c r="P2" s="268"/>
      <c r="Q2" s="268"/>
      <c r="R2" s="268"/>
      <c r="S2" s="268"/>
      <c r="T2" s="268"/>
    </row>
    <row r="3" spans="1:20" ht="15.7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ht="19.5" customHeight="1">
      <c r="A4" s="269" t="s">
        <v>951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34"/>
      <c r="P4" s="268"/>
      <c r="Q4" s="268"/>
      <c r="R4" s="268"/>
      <c r="S4" s="268"/>
      <c r="T4" s="268"/>
    </row>
    <row r="5" spans="1:20" ht="19.5" customHeight="1">
      <c r="A5" s="269" t="s">
        <v>961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34"/>
      <c r="P5" s="268"/>
      <c r="Q5" s="268"/>
      <c r="R5" s="268"/>
      <c r="S5" s="268"/>
      <c r="T5" s="268"/>
    </row>
    <row r="6" spans="1:20" ht="15.75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</row>
    <row r="7" spans="1:20" ht="15.75">
      <c r="A7" s="36" t="s">
        <v>767</v>
      </c>
      <c r="B7" s="36"/>
      <c r="C7" s="36"/>
      <c r="D7" s="262" t="s">
        <v>952</v>
      </c>
      <c r="E7" s="263"/>
      <c r="F7" s="36"/>
      <c r="G7" s="36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5.75">
      <c r="A8" s="36" t="s">
        <v>135</v>
      </c>
      <c r="B8" s="36"/>
      <c r="C8" s="36"/>
      <c r="D8" s="36" t="s">
        <v>953</v>
      </c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.75">
      <c r="A9" s="36" t="s">
        <v>259</v>
      </c>
      <c r="B9" s="36"/>
      <c r="C9" s="36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.75">
      <c r="A10" s="36" t="s">
        <v>959</v>
      </c>
      <c r="B10" s="36"/>
      <c r="C10" s="36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.75">
      <c r="A11" s="264" t="s">
        <v>936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34"/>
      <c r="N11" s="34"/>
      <c r="O11" s="34"/>
      <c r="P11" s="34"/>
      <c r="Q11" s="34"/>
      <c r="R11" s="34"/>
      <c r="S11" s="34"/>
      <c r="T11" s="34"/>
    </row>
    <row r="12" spans="1:20" ht="15.75">
      <c r="A12" s="36" t="s">
        <v>941</v>
      </c>
      <c r="B12" s="36"/>
      <c r="C12" s="36"/>
      <c r="D12" s="36"/>
      <c r="E12" s="36"/>
      <c r="F12" s="36"/>
      <c r="G12" s="36"/>
      <c r="H12" s="34"/>
      <c r="I12" s="34"/>
      <c r="J12" s="34"/>
      <c r="K12" s="270">
        <v>900256105017</v>
      </c>
      <c r="L12" s="270"/>
      <c r="M12" s="34"/>
      <c r="N12" s="34"/>
      <c r="O12" s="34"/>
      <c r="P12" s="34"/>
      <c r="Q12" s="34"/>
      <c r="R12" s="34"/>
      <c r="S12" s="34"/>
      <c r="T12" s="34"/>
    </row>
    <row r="13" spans="1:20" ht="15.75">
      <c r="A13" s="36" t="s">
        <v>366</v>
      </c>
      <c r="B13" s="36"/>
      <c r="C13" s="36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.75">
      <c r="A14" s="36" t="s">
        <v>935</v>
      </c>
      <c r="B14" s="36"/>
      <c r="C14" s="36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.75">
      <c r="A15" s="268"/>
      <c r="B15" s="268"/>
      <c r="C15" s="268"/>
      <c r="D15" s="268"/>
      <c r="E15" s="268"/>
      <c r="F15" s="268"/>
      <c r="G15" s="26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.75">
      <c r="A16" s="268" t="s">
        <v>962</v>
      </c>
      <c r="B16" s="268"/>
      <c r="C16" s="268"/>
      <c r="D16" s="268"/>
      <c r="E16" s="268"/>
      <c r="F16" s="268"/>
      <c r="G16" s="26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.75">
      <c r="A17" s="268"/>
      <c r="B17" s="268"/>
      <c r="C17" s="268"/>
      <c r="D17" s="268"/>
      <c r="E17" s="268"/>
      <c r="F17" s="268"/>
      <c r="G17" s="268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.75">
      <c r="A18" s="269" t="s">
        <v>258</v>
      </c>
      <c r="B18" s="269"/>
      <c r="C18" s="269"/>
      <c r="D18" s="269"/>
      <c r="E18" s="269"/>
      <c r="F18" s="269"/>
      <c r="G18" s="269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5.75">
      <c r="A19" s="268"/>
      <c r="B19" s="268"/>
      <c r="C19" s="268"/>
      <c r="D19" s="268"/>
      <c r="E19" s="268"/>
      <c r="F19" s="268"/>
      <c r="G19" s="26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5.75">
      <c r="A20" s="268" t="s">
        <v>367</v>
      </c>
      <c r="B20" s="268"/>
      <c r="C20" s="268"/>
      <c r="D20" s="268"/>
      <c r="E20" s="268"/>
      <c r="F20" s="268"/>
      <c r="G20" s="268"/>
      <c r="H20" s="264" t="s">
        <v>942</v>
      </c>
      <c r="I20" s="264"/>
      <c r="J20" s="26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5.75">
      <c r="A21" s="271" t="s">
        <v>136</v>
      </c>
      <c r="B21" s="271"/>
      <c r="C21" s="271"/>
      <c r="D21" s="271"/>
      <c r="E21" s="271"/>
      <c r="F21" s="271"/>
      <c r="G21" s="27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8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</row>
    <row r="23" spans="1:20" ht="18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</row>
    <row r="24" spans="1:20" ht="18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</row>
    <row r="25" spans="1:20" ht="18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</row>
    <row r="26" spans="1:20" ht="18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</row>
    <row r="27" spans="1:20" ht="18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</row>
    <row r="28" spans="1:20" ht="18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</row>
    <row r="161" spans="1:20" ht="18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</row>
  </sheetData>
  <sheetProtection/>
  <mergeCells count="29">
    <mergeCell ref="A21:G21"/>
    <mergeCell ref="A22:T22"/>
    <mergeCell ref="A23:T23"/>
    <mergeCell ref="A24:T24"/>
    <mergeCell ref="A161:T161"/>
    <mergeCell ref="A28:T28"/>
    <mergeCell ref="A25:T25"/>
    <mergeCell ref="A26:T26"/>
    <mergeCell ref="A27:T27"/>
    <mergeCell ref="A1:N1"/>
    <mergeCell ref="P1:T1"/>
    <mergeCell ref="A17:G17"/>
    <mergeCell ref="A18:G18"/>
    <mergeCell ref="A15:G15"/>
    <mergeCell ref="A16:G16"/>
    <mergeCell ref="P2:T2"/>
    <mergeCell ref="P4:T4"/>
    <mergeCell ref="A2:N2"/>
    <mergeCell ref="A4:N4"/>
    <mergeCell ref="D7:E7"/>
    <mergeCell ref="A11:L11"/>
    <mergeCell ref="H20:J20"/>
    <mergeCell ref="A3:T3"/>
    <mergeCell ref="A6:T6"/>
    <mergeCell ref="P5:T5"/>
    <mergeCell ref="A5:N5"/>
    <mergeCell ref="A19:G19"/>
    <mergeCell ref="A20:G20"/>
    <mergeCell ref="K12:L12"/>
  </mergeCells>
  <printOptions/>
  <pageMargins left="0.37" right="0.25" top="0.21" bottom="0.52" header="0.18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10"/>
  <sheetViews>
    <sheetView tabSelected="1" zoomScalePageLayoutView="0" workbookViewId="0" topLeftCell="AS2">
      <selection activeCell="AS11" sqref="AS11"/>
    </sheetView>
  </sheetViews>
  <sheetFormatPr defaultColWidth="9.140625" defaultRowHeight="12.75"/>
  <cols>
    <col min="1" max="1" width="2.7109375" style="34" customWidth="1"/>
    <col min="2" max="2" width="12.28125" style="34" customWidth="1"/>
    <col min="3" max="3" width="11.28125" style="34" customWidth="1"/>
    <col min="4" max="4" width="10.140625" style="34" customWidth="1"/>
    <col min="5" max="5" width="10.8515625" style="34" customWidth="1"/>
    <col min="6" max="6" width="10.28125" style="34" customWidth="1"/>
    <col min="7" max="7" width="10.00390625" style="34" customWidth="1"/>
    <col min="8" max="8" width="9.28125" style="34" customWidth="1"/>
    <col min="9" max="9" width="7.00390625" style="34" customWidth="1"/>
    <col min="10" max="10" width="8.8515625" style="34" customWidth="1"/>
    <col min="11" max="11" width="6.00390625" style="34" customWidth="1"/>
    <col min="12" max="12" width="6.28125" style="34" customWidth="1"/>
    <col min="13" max="13" width="8.8515625" style="34" customWidth="1"/>
    <col min="14" max="14" width="7.8515625" style="34" customWidth="1"/>
    <col min="15" max="15" width="8.140625" style="34" customWidth="1"/>
    <col min="16" max="16" width="8.421875" style="34" customWidth="1"/>
    <col min="17" max="17" width="8.28125" style="34" customWidth="1"/>
    <col min="18" max="18" width="6.8515625" style="34" customWidth="1"/>
    <col min="19" max="19" width="9.28125" style="34" customWidth="1"/>
    <col min="20" max="20" width="8.28125" style="34" customWidth="1"/>
    <col min="21" max="21" width="6.8515625" style="34" customWidth="1"/>
    <col min="22" max="22" width="7.140625" style="34" customWidth="1"/>
    <col min="23" max="23" width="7.28125" style="34" customWidth="1"/>
    <col min="24" max="24" width="6.7109375" style="34" customWidth="1"/>
    <col min="25" max="25" width="6.8515625" style="34" customWidth="1"/>
    <col min="26" max="26" width="7.140625" style="34" customWidth="1"/>
    <col min="27" max="27" width="7.00390625" style="34" customWidth="1"/>
    <col min="28" max="28" width="7.140625" style="34" customWidth="1"/>
    <col min="29" max="29" width="7.8515625" style="34" customWidth="1"/>
    <col min="30" max="30" width="8.8515625" style="34" customWidth="1"/>
    <col min="31" max="31" width="6.421875" style="34" customWidth="1"/>
    <col min="32" max="32" width="6.57421875" style="34" customWidth="1"/>
    <col min="33" max="33" width="7.57421875" style="34" customWidth="1"/>
    <col min="34" max="34" width="6.00390625" style="34" customWidth="1"/>
    <col min="35" max="36" width="6.28125" style="34" customWidth="1"/>
    <col min="37" max="37" width="8.8515625" style="34" customWidth="1"/>
    <col min="38" max="38" width="10.140625" style="34" customWidth="1"/>
    <col min="39" max="39" width="9.140625" style="34" customWidth="1"/>
    <col min="40" max="40" width="10.140625" style="34" bestFit="1" customWidth="1"/>
    <col min="41" max="42" width="9.140625" style="34" customWidth="1"/>
    <col min="43" max="43" width="10.140625" style="34" bestFit="1" customWidth="1"/>
    <col min="44" max="44" width="8.7109375" style="34" customWidth="1"/>
    <col min="45" max="45" width="9.57421875" style="34" bestFit="1" customWidth="1"/>
    <col min="46" max="46" width="9.140625" style="34" customWidth="1"/>
    <col min="47" max="47" width="7.421875" style="34" customWidth="1"/>
    <col min="48" max="48" width="7.8515625" style="34" customWidth="1"/>
    <col min="49" max="49" width="9.140625" style="34" customWidth="1"/>
    <col min="50" max="50" width="8.57421875" style="34" customWidth="1"/>
    <col min="51" max="51" width="7.140625" style="34" customWidth="1"/>
    <col min="52" max="52" width="8.00390625" style="34" customWidth="1"/>
    <col min="53" max="53" width="8.140625" style="34" customWidth="1"/>
    <col min="54" max="54" width="9.140625" style="34" customWidth="1"/>
    <col min="55" max="55" width="9.57421875" style="34" bestFit="1" customWidth="1"/>
    <col min="56" max="58" width="9.140625" style="34" customWidth="1"/>
    <col min="59" max="59" width="8.00390625" style="34" customWidth="1"/>
    <col min="60" max="60" width="7.57421875" style="34" customWidth="1"/>
    <col min="61" max="65" width="9.140625" style="34" customWidth="1"/>
    <col min="66" max="66" width="7.28125" style="34" customWidth="1"/>
    <col min="67" max="16384" width="9.140625" style="34" customWidth="1"/>
  </cols>
  <sheetData>
    <row r="1" spans="1:36" ht="24" customHeight="1">
      <c r="A1" s="318" t="s">
        <v>463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6"/>
      <c r="P1" s="36"/>
      <c r="Q1" s="36"/>
      <c r="R1" s="36"/>
      <c r="S1" s="36"/>
      <c r="T1" s="36"/>
      <c r="U1" s="36"/>
      <c r="V1" s="36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ht="69" customHeight="1">
      <c r="A2" s="319" t="s">
        <v>967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94"/>
      <c r="P2" s="94"/>
      <c r="Q2" s="94"/>
      <c r="R2" s="94"/>
      <c r="S2" s="94"/>
      <c r="T2" s="94"/>
      <c r="U2" s="94"/>
      <c r="V2" s="94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2:22" ht="17.25" customHeight="1">
      <c r="B3" s="188"/>
      <c r="M3" s="478" t="s">
        <v>572</v>
      </c>
      <c r="N3" s="478"/>
      <c r="U3" s="523"/>
      <c r="V3" s="523"/>
    </row>
    <row r="4" spans="1:66" s="114" customFormat="1" ht="15" customHeight="1">
      <c r="A4" s="524" t="s">
        <v>429</v>
      </c>
      <c r="B4" s="469" t="s">
        <v>812</v>
      </c>
      <c r="C4" s="525" t="s">
        <v>898</v>
      </c>
      <c r="D4" s="526"/>
      <c r="E4" s="526"/>
      <c r="F4" s="526"/>
      <c r="G4" s="526"/>
      <c r="H4" s="527"/>
      <c r="I4" s="516" t="s">
        <v>899</v>
      </c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8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</row>
    <row r="5" spans="1:66" s="114" customFormat="1" ht="25.5" customHeight="1">
      <c r="A5" s="524"/>
      <c r="B5" s="469"/>
      <c r="C5" s="528"/>
      <c r="D5" s="529"/>
      <c r="E5" s="529"/>
      <c r="F5" s="529"/>
      <c r="G5" s="529"/>
      <c r="H5" s="530"/>
      <c r="I5" s="508" t="s">
        <v>900</v>
      </c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10"/>
      <c r="BC5" s="511" t="s">
        <v>901</v>
      </c>
      <c r="BD5" s="512"/>
      <c r="BE5" s="512"/>
      <c r="BF5" s="512"/>
      <c r="BG5" s="512"/>
      <c r="BH5" s="512"/>
      <c r="BI5" s="492" t="s">
        <v>902</v>
      </c>
      <c r="BJ5" s="492"/>
      <c r="BK5" s="492"/>
      <c r="BL5" s="492"/>
      <c r="BM5" s="492"/>
      <c r="BN5" s="492"/>
    </row>
    <row r="6" spans="1:66" s="114" customFormat="1" ht="0.75" customHeight="1" hidden="1">
      <c r="A6" s="524"/>
      <c r="B6" s="469"/>
      <c r="C6" s="528"/>
      <c r="D6" s="529"/>
      <c r="E6" s="529"/>
      <c r="F6" s="529"/>
      <c r="G6" s="529"/>
      <c r="H6" s="530"/>
      <c r="I6" s="513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5"/>
      <c r="BC6" s="513"/>
      <c r="BD6" s="514"/>
      <c r="BE6" s="514"/>
      <c r="BF6" s="514"/>
      <c r="BG6" s="492" t="s">
        <v>903</v>
      </c>
      <c r="BH6" s="492"/>
      <c r="BI6" s="492" t="s">
        <v>904</v>
      </c>
      <c r="BJ6" s="492"/>
      <c r="BK6" s="492" t="s">
        <v>905</v>
      </c>
      <c r="BL6" s="492"/>
      <c r="BM6" s="492"/>
      <c r="BN6" s="492"/>
    </row>
    <row r="7" spans="1:66" s="114" customFormat="1" ht="51" customHeight="1">
      <c r="A7" s="524"/>
      <c r="B7" s="469"/>
      <c r="C7" s="528"/>
      <c r="D7" s="529"/>
      <c r="E7" s="529"/>
      <c r="F7" s="529"/>
      <c r="G7" s="529"/>
      <c r="H7" s="530"/>
      <c r="I7" s="492" t="s">
        <v>906</v>
      </c>
      <c r="J7" s="492"/>
      <c r="K7" s="492"/>
      <c r="L7" s="492"/>
      <c r="M7" s="371" t="s">
        <v>907</v>
      </c>
      <c r="N7" s="373"/>
      <c r="O7" s="533" t="s">
        <v>908</v>
      </c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5"/>
      <c r="AE7" s="519" t="s">
        <v>909</v>
      </c>
      <c r="AF7" s="520"/>
      <c r="AG7" s="519" t="s">
        <v>910</v>
      </c>
      <c r="AH7" s="520"/>
      <c r="AI7" s="390" t="s">
        <v>868</v>
      </c>
      <c r="AJ7" s="392"/>
      <c r="AK7" s="499" t="s">
        <v>911</v>
      </c>
      <c r="AL7" s="500"/>
      <c r="AM7" s="390" t="s">
        <v>868</v>
      </c>
      <c r="AN7" s="392"/>
      <c r="AO7" s="402" t="s">
        <v>912</v>
      </c>
      <c r="AP7" s="402"/>
      <c r="AQ7" s="496" t="s">
        <v>913</v>
      </c>
      <c r="AR7" s="497"/>
      <c r="AS7" s="497"/>
      <c r="AT7" s="497"/>
      <c r="AU7" s="497"/>
      <c r="AV7" s="498"/>
      <c r="AW7" s="390" t="s">
        <v>914</v>
      </c>
      <c r="AX7" s="391"/>
      <c r="AY7" s="391"/>
      <c r="AZ7" s="391"/>
      <c r="BA7" s="391"/>
      <c r="BB7" s="392"/>
      <c r="BC7" s="501" t="s">
        <v>915</v>
      </c>
      <c r="BD7" s="502"/>
      <c r="BE7" s="501" t="s">
        <v>916</v>
      </c>
      <c r="BF7" s="502"/>
      <c r="BG7" s="492"/>
      <c r="BH7" s="492"/>
      <c r="BI7" s="492"/>
      <c r="BJ7" s="492"/>
      <c r="BK7" s="492"/>
      <c r="BL7" s="492"/>
      <c r="BM7" s="492"/>
      <c r="BN7" s="492"/>
    </row>
    <row r="8" spans="1:66" s="114" customFormat="1" ht="123" customHeight="1">
      <c r="A8" s="524"/>
      <c r="B8" s="469"/>
      <c r="C8" s="495" t="s">
        <v>917</v>
      </c>
      <c r="D8" s="495"/>
      <c r="E8" s="531" t="s">
        <v>894</v>
      </c>
      <c r="F8" s="531"/>
      <c r="G8" s="532" t="s">
        <v>895</v>
      </c>
      <c r="H8" s="532"/>
      <c r="I8" s="500" t="s">
        <v>918</v>
      </c>
      <c r="J8" s="500"/>
      <c r="K8" s="500" t="s">
        <v>919</v>
      </c>
      <c r="L8" s="500"/>
      <c r="M8" s="374"/>
      <c r="N8" s="376"/>
      <c r="O8" s="390" t="s">
        <v>920</v>
      </c>
      <c r="P8" s="392"/>
      <c r="Q8" s="493" t="s">
        <v>921</v>
      </c>
      <c r="R8" s="494"/>
      <c r="S8" s="390" t="s">
        <v>922</v>
      </c>
      <c r="T8" s="392"/>
      <c r="U8" s="390" t="s">
        <v>923</v>
      </c>
      <c r="V8" s="392"/>
      <c r="W8" s="390" t="s">
        <v>924</v>
      </c>
      <c r="X8" s="392"/>
      <c r="Y8" s="505" t="s">
        <v>925</v>
      </c>
      <c r="Z8" s="506"/>
      <c r="AA8" s="390" t="s">
        <v>926</v>
      </c>
      <c r="AB8" s="392"/>
      <c r="AC8" s="390" t="s">
        <v>927</v>
      </c>
      <c r="AD8" s="392"/>
      <c r="AE8" s="521"/>
      <c r="AF8" s="522"/>
      <c r="AG8" s="521"/>
      <c r="AH8" s="522"/>
      <c r="AI8" s="493" t="s">
        <v>928</v>
      </c>
      <c r="AJ8" s="494"/>
      <c r="AK8" s="500"/>
      <c r="AL8" s="500"/>
      <c r="AM8" s="493" t="s">
        <v>929</v>
      </c>
      <c r="AN8" s="494"/>
      <c r="AO8" s="402"/>
      <c r="AP8" s="402"/>
      <c r="AQ8" s="495" t="s">
        <v>917</v>
      </c>
      <c r="AR8" s="495"/>
      <c r="AS8" s="495" t="s">
        <v>894</v>
      </c>
      <c r="AT8" s="495"/>
      <c r="AU8" s="495" t="s">
        <v>895</v>
      </c>
      <c r="AV8" s="495"/>
      <c r="AW8" s="495" t="s">
        <v>930</v>
      </c>
      <c r="AX8" s="495"/>
      <c r="AY8" s="536" t="s">
        <v>931</v>
      </c>
      <c r="AZ8" s="537"/>
      <c r="BA8" s="538" t="s">
        <v>932</v>
      </c>
      <c r="BB8" s="539"/>
      <c r="BC8" s="503"/>
      <c r="BD8" s="504"/>
      <c r="BE8" s="503"/>
      <c r="BF8" s="504"/>
      <c r="BG8" s="492"/>
      <c r="BH8" s="492"/>
      <c r="BI8" s="492"/>
      <c r="BJ8" s="492"/>
      <c r="BK8" s="492" t="s">
        <v>933</v>
      </c>
      <c r="BL8" s="492"/>
      <c r="BM8" s="492" t="s">
        <v>934</v>
      </c>
      <c r="BN8" s="492"/>
    </row>
    <row r="9" spans="1:66" s="114" customFormat="1" ht="30" customHeight="1">
      <c r="A9" s="524"/>
      <c r="B9" s="469"/>
      <c r="C9" s="190" t="s">
        <v>897</v>
      </c>
      <c r="D9" s="191" t="s">
        <v>430</v>
      </c>
      <c r="E9" s="190" t="s">
        <v>897</v>
      </c>
      <c r="F9" s="191" t="s">
        <v>430</v>
      </c>
      <c r="G9" s="190" t="s">
        <v>897</v>
      </c>
      <c r="H9" s="191" t="s">
        <v>430</v>
      </c>
      <c r="I9" s="190" t="s">
        <v>897</v>
      </c>
      <c r="J9" s="191" t="s">
        <v>430</v>
      </c>
      <c r="K9" s="190" t="s">
        <v>897</v>
      </c>
      <c r="L9" s="191" t="s">
        <v>430</v>
      </c>
      <c r="M9" s="190" t="s">
        <v>897</v>
      </c>
      <c r="N9" s="191" t="s">
        <v>430</v>
      </c>
      <c r="O9" s="190" t="s">
        <v>897</v>
      </c>
      <c r="P9" s="191" t="s">
        <v>430</v>
      </c>
      <c r="Q9" s="190" t="s">
        <v>897</v>
      </c>
      <c r="R9" s="191" t="s">
        <v>430</v>
      </c>
      <c r="S9" s="190" t="s">
        <v>897</v>
      </c>
      <c r="T9" s="191" t="s">
        <v>430</v>
      </c>
      <c r="U9" s="190" t="s">
        <v>897</v>
      </c>
      <c r="V9" s="191" t="s">
        <v>430</v>
      </c>
      <c r="W9" s="190" t="s">
        <v>897</v>
      </c>
      <c r="X9" s="191" t="s">
        <v>430</v>
      </c>
      <c r="Y9" s="190" t="s">
        <v>897</v>
      </c>
      <c r="Z9" s="191" t="s">
        <v>430</v>
      </c>
      <c r="AA9" s="190" t="s">
        <v>897</v>
      </c>
      <c r="AB9" s="191" t="s">
        <v>430</v>
      </c>
      <c r="AC9" s="190" t="s">
        <v>897</v>
      </c>
      <c r="AD9" s="191" t="s">
        <v>430</v>
      </c>
      <c r="AE9" s="190" t="s">
        <v>897</v>
      </c>
      <c r="AF9" s="191" t="s">
        <v>430</v>
      </c>
      <c r="AG9" s="190" t="s">
        <v>897</v>
      </c>
      <c r="AH9" s="191" t="s">
        <v>430</v>
      </c>
      <c r="AI9" s="190" t="s">
        <v>897</v>
      </c>
      <c r="AJ9" s="191" t="s">
        <v>430</v>
      </c>
      <c r="AK9" s="190" t="s">
        <v>897</v>
      </c>
      <c r="AL9" s="191" t="s">
        <v>430</v>
      </c>
      <c r="AM9" s="190" t="s">
        <v>897</v>
      </c>
      <c r="AN9" s="191" t="s">
        <v>430</v>
      </c>
      <c r="AO9" s="190" t="s">
        <v>897</v>
      </c>
      <c r="AP9" s="191" t="s">
        <v>430</v>
      </c>
      <c r="AQ9" s="190" t="s">
        <v>897</v>
      </c>
      <c r="AR9" s="191" t="s">
        <v>430</v>
      </c>
      <c r="AS9" s="190" t="s">
        <v>897</v>
      </c>
      <c r="AT9" s="191" t="s">
        <v>430</v>
      </c>
      <c r="AU9" s="190" t="s">
        <v>897</v>
      </c>
      <c r="AV9" s="191" t="s">
        <v>430</v>
      </c>
      <c r="AW9" s="190" t="s">
        <v>897</v>
      </c>
      <c r="AX9" s="191" t="s">
        <v>430</v>
      </c>
      <c r="AY9" s="190" t="s">
        <v>897</v>
      </c>
      <c r="AZ9" s="191" t="s">
        <v>430</v>
      </c>
      <c r="BA9" s="190" t="s">
        <v>897</v>
      </c>
      <c r="BB9" s="191" t="s">
        <v>430</v>
      </c>
      <c r="BC9" s="190" t="s">
        <v>897</v>
      </c>
      <c r="BD9" s="191" t="s">
        <v>430</v>
      </c>
      <c r="BE9" s="190" t="s">
        <v>897</v>
      </c>
      <c r="BF9" s="191" t="s">
        <v>430</v>
      </c>
      <c r="BG9" s="190" t="s">
        <v>897</v>
      </c>
      <c r="BH9" s="191" t="s">
        <v>430</v>
      </c>
      <c r="BI9" s="190" t="s">
        <v>897</v>
      </c>
      <c r="BJ9" s="191" t="s">
        <v>430</v>
      </c>
      <c r="BK9" s="190" t="s">
        <v>897</v>
      </c>
      <c r="BL9" s="191" t="s">
        <v>430</v>
      </c>
      <c r="BM9" s="190" t="s">
        <v>897</v>
      </c>
      <c r="BN9" s="191" t="s">
        <v>430</v>
      </c>
    </row>
    <row r="10" spans="1:66" s="114" customFormat="1" ht="10.5" customHeight="1">
      <c r="A10" s="189"/>
      <c r="B10" s="189">
        <v>1</v>
      </c>
      <c r="C10" s="189">
        <v>2</v>
      </c>
      <c r="D10" s="189">
        <v>3</v>
      </c>
      <c r="E10" s="189">
        <v>4</v>
      </c>
      <c r="F10" s="189">
        <v>5</v>
      </c>
      <c r="G10" s="189">
        <v>6</v>
      </c>
      <c r="H10" s="189">
        <v>7</v>
      </c>
      <c r="I10" s="189">
        <v>8</v>
      </c>
      <c r="J10" s="189">
        <v>9</v>
      </c>
      <c r="K10" s="189">
        <v>10</v>
      </c>
      <c r="L10" s="189">
        <v>11</v>
      </c>
      <c r="M10" s="189">
        <v>12</v>
      </c>
      <c r="N10" s="189">
        <v>13</v>
      </c>
      <c r="O10" s="189">
        <v>14</v>
      </c>
      <c r="P10" s="189">
        <v>15</v>
      </c>
      <c r="Q10" s="189">
        <v>16</v>
      </c>
      <c r="R10" s="189">
        <v>17</v>
      </c>
      <c r="S10" s="189">
        <v>18</v>
      </c>
      <c r="T10" s="189">
        <v>19</v>
      </c>
      <c r="U10" s="189">
        <v>20</v>
      </c>
      <c r="V10" s="189">
        <v>21</v>
      </c>
      <c r="W10" s="189">
        <v>22</v>
      </c>
      <c r="X10" s="189">
        <v>23</v>
      </c>
      <c r="Y10" s="189">
        <v>24</v>
      </c>
      <c r="Z10" s="189">
        <v>25</v>
      </c>
      <c r="AA10" s="189">
        <v>26</v>
      </c>
      <c r="AB10" s="189">
        <v>27</v>
      </c>
      <c r="AC10" s="189">
        <v>28</v>
      </c>
      <c r="AD10" s="189">
        <v>29</v>
      </c>
      <c r="AE10" s="189">
        <v>30</v>
      </c>
      <c r="AF10" s="189">
        <v>31</v>
      </c>
      <c r="AG10" s="189">
        <v>32</v>
      </c>
      <c r="AH10" s="189">
        <v>33</v>
      </c>
      <c r="AI10" s="189">
        <v>34</v>
      </c>
      <c r="AJ10" s="189">
        <v>35</v>
      </c>
      <c r="AK10" s="189">
        <v>36</v>
      </c>
      <c r="AL10" s="189">
        <v>37</v>
      </c>
      <c r="AM10" s="189">
        <v>38</v>
      </c>
      <c r="AN10" s="189">
        <v>39</v>
      </c>
      <c r="AO10" s="189">
        <v>40</v>
      </c>
      <c r="AP10" s="189">
        <v>41</v>
      </c>
      <c r="AQ10" s="189"/>
      <c r="AR10" s="189"/>
      <c r="AS10" s="189">
        <v>42</v>
      </c>
      <c r="AT10" s="189">
        <v>43</v>
      </c>
      <c r="AU10" s="189"/>
      <c r="AV10" s="189"/>
      <c r="AW10" s="189">
        <v>46</v>
      </c>
      <c r="AX10" s="189">
        <v>47</v>
      </c>
      <c r="AY10" s="189">
        <v>48</v>
      </c>
      <c r="AZ10" s="189">
        <v>49</v>
      </c>
      <c r="BA10" s="189">
        <v>50</v>
      </c>
      <c r="BB10" s="189">
        <v>51</v>
      </c>
      <c r="BC10" s="189">
        <v>52</v>
      </c>
      <c r="BD10" s="189">
        <v>53</v>
      </c>
      <c r="BE10" s="189">
        <v>54</v>
      </c>
      <c r="BF10" s="189">
        <v>55</v>
      </c>
      <c r="BG10" s="189">
        <v>56</v>
      </c>
      <c r="BH10" s="189">
        <v>57</v>
      </c>
      <c r="BI10" s="189">
        <v>58</v>
      </c>
      <c r="BJ10" s="189">
        <v>59</v>
      </c>
      <c r="BK10" s="189">
        <v>60</v>
      </c>
      <c r="BL10" s="189">
        <v>61</v>
      </c>
      <c r="BM10" s="189">
        <v>62</v>
      </c>
      <c r="BN10" s="189">
        <v>63</v>
      </c>
    </row>
    <row r="11" spans="1:66" s="84" customFormat="1" ht="18" customHeight="1">
      <c r="A11" s="181">
        <v>1</v>
      </c>
      <c r="B11" s="192" t="s">
        <v>952</v>
      </c>
      <c r="C11" s="224">
        <v>346580.5635</v>
      </c>
      <c r="D11" s="225">
        <v>258745.7503</v>
      </c>
      <c r="E11" s="225">
        <v>279520.796</v>
      </c>
      <c r="F11" s="225">
        <v>212807.779</v>
      </c>
      <c r="G11" s="224">
        <v>74236.018</v>
      </c>
      <c r="H11" s="225">
        <v>45937.9713</v>
      </c>
      <c r="I11" s="212">
        <v>73947.23</v>
      </c>
      <c r="J11" s="225">
        <v>69706.76</v>
      </c>
      <c r="K11" s="193">
        <v>0</v>
      </c>
      <c r="L11" s="193">
        <v>0</v>
      </c>
      <c r="M11" s="225">
        <v>42413.77</v>
      </c>
      <c r="N11" s="62">
        <v>29011.595</v>
      </c>
      <c r="O11" s="225">
        <v>9910.45</v>
      </c>
      <c r="P11" s="225">
        <v>7043.3618</v>
      </c>
      <c r="Q11" s="224">
        <v>190.42</v>
      </c>
      <c r="R11" s="225">
        <v>109.2509</v>
      </c>
      <c r="S11" s="224">
        <v>1707.1</v>
      </c>
      <c r="T11" s="225">
        <v>1434</v>
      </c>
      <c r="U11" s="193">
        <v>500</v>
      </c>
      <c r="V11" s="193">
        <v>14</v>
      </c>
      <c r="W11" s="193">
        <v>4370</v>
      </c>
      <c r="X11" s="62">
        <v>3160.76</v>
      </c>
      <c r="Y11" s="183">
        <v>1220</v>
      </c>
      <c r="Z11" s="193">
        <v>1056.62</v>
      </c>
      <c r="AA11" s="183">
        <v>4562</v>
      </c>
      <c r="AB11" s="193">
        <v>2758.02</v>
      </c>
      <c r="AC11" s="193">
        <v>14400</v>
      </c>
      <c r="AD11" s="62">
        <v>9416.6033</v>
      </c>
      <c r="AE11" s="193">
        <v>0</v>
      </c>
      <c r="AF11" s="193">
        <v>0</v>
      </c>
      <c r="AG11" s="193">
        <v>0</v>
      </c>
      <c r="AH11" s="193">
        <v>0</v>
      </c>
      <c r="AI11" s="193">
        <v>0</v>
      </c>
      <c r="AJ11" s="193">
        <v>0</v>
      </c>
      <c r="AK11" s="213">
        <v>120292.86</v>
      </c>
      <c r="AL11" s="220">
        <v>102424.139</v>
      </c>
      <c r="AM11" s="193">
        <v>117292.86</v>
      </c>
      <c r="AN11" s="225">
        <v>102424.139</v>
      </c>
      <c r="AO11" s="193">
        <v>11225</v>
      </c>
      <c r="AP11" s="193">
        <v>9367</v>
      </c>
      <c r="AQ11" s="225">
        <v>24465.6915</v>
      </c>
      <c r="AR11" s="225">
        <v>2298.285</v>
      </c>
      <c r="AS11" s="247">
        <v>31641.942</v>
      </c>
      <c r="AT11" s="225">
        <v>2298.942</v>
      </c>
      <c r="AU11" s="193">
        <v>0</v>
      </c>
      <c r="AV11" s="193">
        <v>0</v>
      </c>
      <c r="AW11" s="193">
        <v>28616.942</v>
      </c>
      <c r="AX11" s="193">
        <v>0</v>
      </c>
      <c r="AY11" s="193">
        <v>0</v>
      </c>
      <c r="AZ11" s="193">
        <v>0</v>
      </c>
      <c r="BA11" s="193">
        <v>7176.2505</v>
      </c>
      <c r="BB11" s="193">
        <v>0</v>
      </c>
      <c r="BC11" s="226">
        <v>63381.018</v>
      </c>
      <c r="BD11" s="193">
        <v>43987.943</v>
      </c>
      <c r="BE11" s="193">
        <v>16355</v>
      </c>
      <c r="BF11" s="193">
        <v>6396.1963</v>
      </c>
      <c r="BG11" s="193">
        <v>0</v>
      </c>
      <c r="BH11" s="193">
        <v>0</v>
      </c>
      <c r="BI11" s="193">
        <v>-3000</v>
      </c>
      <c r="BJ11" s="193">
        <v>-153.4</v>
      </c>
      <c r="BK11" s="193">
        <v>-2500</v>
      </c>
      <c r="BL11" s="225">
        <v>-4292.768</v>
      </c>
      <c r="BM11" s="193">
        <v>0</v>
      </c>
      <c r="BN11" s="193">
        <v>0</v>
      </c>
    </row>
    <row r="12" s="2" customFormat="1" ht="16.5" customHeight="1">
      <c r="AK12" s="194"/>
    </row>
    <row r="13" spans="37:38" ht="16.5" customHeight="1">
      <c r="AK13" s="188"/>
      <c r="AL13" s="188"/>
    </row>
    <row r="14" spans="2:37" ht="16.5" customHeight="1">
      <c r="B14" s="1" t="s">
        <v>943</v>
      </c>
      <c r="C14" s="195"/>
      <c r="D14" s="195"/>
      <c r="AK14" s="188"/>
    </row>
    <row r="15" spans="37:38" ht="16.5" customHeight="1">
      <c r="AK15" s="188"/>
      <c r="AL15" s="188"/>
    </row>
    <row r="16" ht="16.5" customHeight="1">
      <c r="AK16" s="188"/>
    </row>
    <row r="17" ht="16.5" customHeight="1">
      <c r="AK17" s="188"/>
    </row>
    <row r="18" ht="16.5" customHeight="1">
      <c r="AK18" s="188"/>
    </row>
    <row r="19" ht="16.5" customHeight="1">
      <c r="AK19" s="188"/>
    </row>
    <row r="20" ht="16.5" customHeight="1">
      <c r="AK20" s="188"/>
    </row>
    <row r="21" ht="16.5" customHeight="1">
      <c r="AK21" s="188"/>
    </row>
    <row r="22" ht="16.5" customHeight="1">
      <c r="AK22" s="188"/>
    </row>
    <row r="23" ht="14.25" customHeight="1">
      <c r="AK23" s="188"/>
    </row>
    <row r="24" ht="16.5" customHeight="1">
      <c r="AK24" s="188"/>
    </row>
    <row r="25" ht="16.5" customHeight="1">
      <c r="AK25" s="188"/>
    </row>
    <row r="26" ht="16.5" customHeight="1">
      <c r="AK26" s="188"/>
    </row>
    <row r="27" ht="16.5" customHeight="1">
      <c r="AK27" s="188"/>
    </row>
    <row r="28" ht="16.5" customHeight="1">
      <c r="AK28" s="188"/>
    </row>
    <row r="29" ht="16.5" customHeight="1">
      <c r="AK29" s="188"/>
    </row>
    <row r="30" ht="16.5" customHeight="1">
      <c r="AK30" s="188"/>
    </row>
    <row r="31" ht="16.5" customHeight="1">
      <c r="AK31" s="188"/>
    </row>
    <row r="32" ht="16.5" customHeight="1">
      <c r="AK32" s="188"/>
    </row>
    <row r="33" ht="16.5" customHeight="1">
      <c r="AK33" s="188"/>
    </row>
    <row r="34" ht="16.5" customHeight="1">
      <c r="AK34" s="188"/>
    </row>
    <row r="35" ht="16.5" customHeight="1">
      <c r="AK35" s="188"/>
    </row>
    <row r="36" ht="16.5" customHeight="1">
      <c r="AK36" s="188"/>
    </row>
    <row r="37" ht="16.5" customHeight="1">
      <c r="AK37" s="188"/>
    </row>
    <row r="38" ht="16.5" customHeight="1">
      <c r="AK38" s="188"/>
    </row>
    <row r="39" ht="16.5" customHeight="1">
      <c r="AK39" s="188"/>
    </row>
    <row r="40" ht="16.5" customHeight="1">
      <c r="AK40" s="188"/>
    </row>
    <row r="41" ht="16.5" customHeight="1">
      <c r="AK41" s="188"/>
    </row>
    <row r="42" ht="16.5" customHeight="1">
      <c r="AK42" s="188"/>
    </row>
    <row r="43" ht="16.5" customHeight="1">
      <c r="AK43" s="188"/>
    </row>
    <row r="44" ht="16.5" customHeight="1">
      <c r="AK44" s="188"/>
    </row>
    <row r="45" ht="16.5" customHeight="1">
      <c r="AK45" s="188"/>
    </row>
    <row r="46" ht="16.5" customHeight="1">
      <c r="AK46" s="188"/>
    </row>
    <row r="47" ht="16.5" customHeight="1">
      <c r="AK47" s="188"/>
    </row>
    <row r="48" ht="16.5" customHeight="1">
      <c r="AK48" s="188"/>
    </row>
    <row r="49" ht="16.5" customHeight="1">
      <c r="AK49" s="188"/>
    </row>
    <row r="50" ht="16.5" customHeight="1">
      <c r="AK50" s="188"/>
    </row>
    <row r="51" ht="16.5" customHeight="1">
      <c r="AK51" s="188"/>
    </row>
    <row r="52" ht="16.5" customHeight="1">
      <c r="AK52" s="188"/>
    </row>
    <row r="53" ht="16.5" customHeight="1">
      <c r="AK53" s="188"/>
    </row>
    <row r="54" ht="16.5" customHeight="1">
      <c r="AK54" s="188"/>
    </row>
    <row r="55" ht="16.5" customHeight="1">
      <c r="AK55" s="188"/>
    </row>
    <row r="56" ht="16.5" customHeight="1">
      <c r="AK56" s="188"/>
    </row>
    <row r="57" ht="16.5" customHeight="1">
      <c r="AK57" s="188"/>
    </row>
    <row r="58" ht="16.5" customHeight="1">
      <c r="AK58" s="188"/>
    </row>
    <row r="59" ht="16.5" customHeight="1">
      <c r="AK59" s="188"/>
    </row>
    <row r="60" ht="16.5" customHeight="1">
      <c r="AK60" s="188"/>
    </row>
    <row r="61" ht="16.5" customHeight="1">
      <c r="AK61" s="188"/>
    </row>
    <row r="62" ht="16.5" customHeight="1">
      <c r="AK62" s="188"/>
    </row>
    <row r="63" ht="16.5" customHeight="1">
      <c r="AK63" s="188"/>
    </row>
    <row r="64" ht="16.5" customHeight="1">
      <c r="AK64" s="188"/>
    </row>
    <row r="65" ht="16.5" customHeight="1">
      <c r="AK65" s="188"/>
    </row>
    <row r="66" ht="16.5" customHeight="1">
      <c r="AK66" s="188"/>
    </row>
    <row r="67" ht="16.5" customHeight="1">
      <c r="AK67" s="188"/>
    </row>
    <row r="68" ht="16.5" customHeight="1">
      <c r="AK68" s="188"/>
    </row>
    <row r="69" ht="16.5" customHeight="1">
      <c r="AK69" s="188"/>
    </row>
    <row r="70" ht="16.5" customHeight="1">
      <c r="AK70" s="188"/>
    </row>
    <row r="71" ht="16.5" customHeight="1">
      <c r="AK71" s="188"/>
    </row>
    <row r="72" ht="16.5" customHeight="1">
      <c r="AK72" s="188"/>
    </row>
    <row r="73" ht="16.5" customHeight="1">
      <c r="AK73" s="188"/>
    </row>
    <row r="74" ht="16.5" customHeight="1">
      <c r="AK74" s="188"/>
    </row>
    <row r="75" ht="16.5" customHeight="1">
      <c r="AK75" s="188"/>
    </row>
    <row r="76" ht="16.5" customHeight="1">
      <c r="AK76" s="188"/>
    </row>
    <row r="77" ht="16.5" customHeight="1">
      <c r="AK77" s="188"/>
    </row>
    <row r="78" ht="16.5" customHeight="1">
      <c r="AK78" s="188"/>
    </row>
    <row r="79" ht="16.5" customHeight="1">
      <c r="AK79" s="188"/>
    </row>
    <row r="80" ht="16.5" customHeight="1">
      <c r="AK80" s="188"/>
    </row>
    <row r="81" ht="16.5" customHeight="1">
      <c r="AK81" s="188"/>
    </row>
    <row r="82" ht="16.5" customHeight="1">
      <c r="AK82" s="188"/>
    </row>
    <row r="83" ht="16.5" customHeight="1">
      <c r="AK83" s="188"/>
    </row>
    <row r="84" ht="16.5" customHeight="1">
      <c r="AK84" s="188"/>
    </row>
    <row r="85" ht="16.5" customHeight="1">
      <c r="AK85" s="188"/>
    </row>
    <row r="86" ht="16.5" customHeight="1">
      <c r="AK86" s="188"/>
    </row>
    <row r="87" ht="16.5" customHeight="1">
      <c r="AK87" s="188"/>
    </row>
    <row r="88" ht="16.5" customHeight="1">
      <c r="AK88" s="188"/>
    </row>
    <row r="89" ht="16.5" customHeight="1">
      <c r="AK89" s="188"/>
    </row>
    <row r="90" ht="16.5" customHeight="1">
      <c r="AK90" s="188"/>
    </row>
    <row r="91" ht="16.5" customHeight="1">
      <c r="AK91" s="188"/>
    </row>
    <row r="92" ht="16.5" customHeight="1">
      <c r="AK92" s="188"/>
    </row>
    <row r="93" ht="16.5" customHeight="1">
      <c r="AK93" s="188"/>
    </row>
    <row r="94" ht="16.5" customHeight="1">
      <c r="AK94" s="188"/>
    </row>
    <row r="95" ht="16.5" customHeight="1">
      <c r="AK95" s="188"/>
    </row>
    <row r="96" ht="16.5" customHeight="1">
      <c r="AK96" s="188"/>
    </row>
    <row r="97" ht="16.5" customHeight="1">
      <c r="AK97" s="188"/>
    </row>
    <row r="98" ht="16.5" customHeight="1">
      <c r="AK98" s="188"/>
    </row>
    <row r="99" ht="16.5" customHeight="1">
      <c r="AK99" s="188"/>
    </row>
    <row r="100" ht="16.5" customHeight="1">
      <c r="AK100" s="188"/>
    </row>
    <row r="101" ht="16.5" customHeight="1">
      <c r="AK101" s="188"/>
    </row>
    <row r="102" ht="16.5" customHeight="1">
      <c r="AK102" s="188"/>
    </row>
    <row r="103" ht="16.5" customHeight="1">
      <c r="AK103" s="188"/>
    </row>
    <row r="104" ht="16.5" customHeight="1">
      <c r="AK104" s="188"/>
    </row>
    <row r="105" ht="16.5" customHeight="1">
      <c r="AK105" s="188"/>
    </row>
    <row r="106" ht="16.5" customHeight="1">
      <c r="AK106" s="188"/>
    </row>
    <row r="107" spans="1:37" s="196" customFormat="1" ht="22.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188"/>
    </row>
    <row r="108" spans="1:36" s="196" customFormat="1" ht="24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</row>
    <row r="109" spans="1:36" s="196" customFormat="1" ht="15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</row>
    <row r="110" spans="1:36" s="196" customFormat="1" ht="15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</row>
    <row r="112" ht="45" customHeight="1"/>
  </sheetData>
  <sheetProtection/>
  <mergeCells count="53">
    <mergeCell ref="I7:L7"/>
    <mergeCell ref="M7:N8"/>
    <mergeCell ref="O7:AD7"/>
    <mergeCell ref="AW7:BB7"/>
    <mergeCell ref="AY8:AZ8"/>
    <mergeCell ref="BA8:BB8"/>
    <mergeCell ref="I8:J8"/>
    <mergeCell ref="K8:L8"/>
    <mergeCell ref="O8:P8"/>
    <mergeCell ref="Q8:R8"/>
    <mergeCell ref="A1:N1"/>
    <mergeCell ref="A2:N2"/>
    <mergeCell ref="M3:N3"/>
    <mergeCell ref="U3:V3"/>
    <mergeCell ref="A4:A9"/>
    <mergeCell ref="B4:B9"/>
    <mergeCell ref="C4:H7"/>
    <mergeCell ref="C8:D8"/>
    <mergeCell ref="E8:F8"/>
    <mergeCell ref="G8:H8"/>
    <mergeCell ref="BC4:BN4"/>
    <mergeCell ref="I5:BB5"/>
    <mergeCell ref="BC5:BH5"/>
    <mergeCell ref="BI5:BN5"/>
    <mergeCell ref="I6:BB6"/>
    <mergeCell ref="BC6:BF6"/>
    <mergeCell ref="BK6:BN7"/>
    <mergeCell ref="I4:BB4"/>
    <mergeCell ref="AE7:AF8"/>
    <mergeCell ref="AG7:AH8"/>
    <mergeCell ref="S8:T8"/>
    <mergeCell ref="U8:V8"/>
    <mergeCell ref="W8:X8"/>
    <mergeCell ref="Y8:Z8"/>
    <mergeCell ref="AA8:AB8"/>
    <mergeCell ref="AI7:AJ7"/>
    <mergeCell ref="AK7:AL8"/>
    <mergeCell ref="AM7:AN7"/>
    <mergeCell ref="BK8:BL8"/>
    <mergeCell ref="BG6:BH8"/>
    <mergeCell ref="BC7:BD8"/>
    <mergeCell ref="BE7:BF8"/>
    <mergeCell ref="AW8:AX8"/>
    <mergeCell ref="BM8:BN8"/>
    <mergeCell ref="AC8:AD8"/>
    <mergeCell ref="AI8:AJ8"/>
    <mergeCell ref="AM8:AN8"/>
    <mergeCell ref="AQ8:AR8"/>
    <mergeCell ref="AS8:AT8"/>
    <mergeCell ref="AU8:AV8"/>
    <mergeCell ref="AO7:AP8"/>
    <mergeCell ref="AQ7:AV7"/>
    <mergeCell ref="BI6:BJ8"/>
  </mergeCells>
  <printOptions/>
  <pageMargins left="0.17" right="0.16" top="0.45" bottom="0.62" header="0.21" footer="0.3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C2">
      <selection activeCell="K12" sqref="K12"/>
    </sheetView>
  </sheetViews>
  <sheetFormatPr defaultColWidth="9.140625" defaultRowHeight="12.75"/>
  <cols>
    <col min="1" max="1" width="5.8515625" style="1" customWidth="1"/>
    <col min="2" max="2" width="44.57421875" style="1" customWidth="1"/>
    <col min="3" max="3" width="7.8515625" style="1" customWidth="1"/>
    <col min="4" max="4" width="10.140625" style="1" customWidth="1"/>
    <col min="5" max="5" width="9.8515625" style="1" customWidth="1"/>
    <col min="6" max="7" width="9.57421875" style="1" customWidth="1"/>
    <col min="8" max="8" width="10.140625" style="1" customWidth="1"/>
    <col min="9" max="9" width="9.421875" style="1" customWidth="1"/>
    <col min="10" max="10" width="10.28125" style="1" customWidth="1"/>
    <col min="11" max="11" width="10.00390625" style="1" customWidth="1"/>
    <col min="12" max="12" width="9.28125" style="8" customWidth="1"/>
    <col min="13" max="16384" width="9.140625" style="1" customWidth="1"/>
  </cols>
  <sheetData>
    <row r="1" spans="1:12" s="2" customFormat="1" ht="12.75" customHeight="1">
      <c r="A1" s="2" t="s">
        <v>613</v>
      </c>
      <c r="B1" s="2" t="s">
        <v>613</v>
      </c>
      <c r="C1" s="2" t="s">
        <v>613</v>
      </c>
      <c r="D1" s="282" t="s">
        <v>55</v>
      </c>
      <c r="E1" s="271"/>
      <c r="F1" s="271"/>
      <c r="G1" s="271"/>
      <c r="H1" s="271"/>
      <c r="L1" s="4"/>
    </row>
    <row r="2" spans="1:12" s="2" customFormat="1" ht="12.75" customHeight="1">
      <c r="A2" s="5" t="s">
        <v>614</v>
      </c>
      <c r="B2" s="2" t="s">
        <v>613</v>
      </c>
      <c r="C2" s="282" t="s">
        <v>0</v>
      </c>
      <c r="D2" s="282"/>
      <c r="E2" s="282"/>
      <c r="F2" s="282"/>
      <c r="G2" s="282"/>
      <c r="H2" s="282"/>
      <c r="L2" s="4"/>
    </row>
    <row r="3" spans="1:12" s="2" customFormat="1" ht="12.75" customHeight="1" hidden="1">
      <c r="A3" s="6" t="s">
        <v>613</v>
      </c>
      <c r="B3" s="2" t="s">
        <v>613</v>
      </c>
      <c r="C3" s="283" t="s">
        <v>613</v>
      </c>
      <c r="D3" s="265"/>
      <c r="E3" s="265"/>
      <c r="F3" s="265"/>
      <c r="G3" s="265"/>
      <c r="H3" s="265"/>
      <c r="L3" s="4"/>
    </row>
    <row r="4" spans="1:12" s="2" customFormat="1" ht="12.75" customHeight="1">
      <c r="A4" s="6" t="s">
        <v>613</v>
      </c>
      <c r="B4" s="2" t="s">
        <v>613</v>
      </c>
      <c r="C4" s="282" t="s">
        <v>963</v>
      </c>
      <c r="D4" s="271"/>
      <c r="E4" s="271"/>
      <c r="F4" s="271"/>
      <c r="G4" s="271"/>
      <c r="H4" s="271"/>
      <c r="L4" s="4"/>
    </row>
    <row r="5" spans="1:4" ht="5.25" customHeight="1" hidden="1">
      <c r="A5" s="1" t="s">
        <v>613</v>
      </c>
      <c r="B5" s="1" t="s">
        <v>613</v>
      </c>
      <c r="C5" s="1" t="s">
        <v>613</v>
      </c>
      <c r="D5" s="7" t="s">
        <v>613</v>
      </c>
    </row>
    <row r="6" spans="1:4" ht="12.75" customHeight="1" hidden="1">
      <c r="A6" s="1" t="s">
        <v>613</v>
      </c>
      <c r="B6" s="1" t="s">
        <v>613</v>
      </c>
      <c r="C6" s="1" t="s">
        <v>613</v>
      </c>
      <c r="D6" s="9" t="s">
        <v>613</v>
      </c>
    </row>
    <row r="7" spans="1:11" ht="12.75" customHeight="1">
      <c r="A7" s="1" t="s">
        <v>613</v>
      </c>
      <c r="B7" s="1" t="s">
        <v>613</v>
      </c>
      <c r="C7" s="1" t="s">
        <v>613</v>
      </c>
      <c r="D7" s="1" t="s">
        <v>613</v>
      </c>
      <c r="E7" s="1" t="s">
        <v>613</v>
      </c>
      <c r="F7" s="1" t="s">
        <v>613</v>
      </c>
      <c r="G7" s="1" t="s">
        <v>613</v>
      </c>
      <c r="H7" s="1" t="s">
        <v>613</v>
      </c>
      <c r="I7" s="1" t="s">
        <v>613</v>
      </c>
      <c r="J7" s="1" t="s">
        <v>613</v>
      </c>
      <c r="K7" s="7" t="s">
        <v>165</v>
      </c>
    </row>
    <row r="8" spans="1:12" ht="12.75" customHeight="1">
      <c r="A8" s="10" t="s">
        <v>613</v>
      </c>
      <c r="B8" s="11" t="s">
        <v>613</v>
      </c>
      <c r="C8" s="12" t="s">
        <v>613</v>
      </c>
      <c r="D8" s="277" t="s">
        <v>596</v>
      </c>
      <c r="E8" s="278"/>
      <c r="F8" s="279"/>
      <c r="G8" s="277" t="s">
        <v>597</v>
      </c>
      <c r="H8" s="278"/>
      <c r="I8" s="279"/>
      <c r="J8" s="277" t="s">
        <v>168</v>
      </c>
      <c r="K8" s="278"/>
      <c r="L8" s="279"/>
    </row>
    <row r="9" spans="1:12" ht="22.5" customHeight="1">
      <c r="A9" s="273" t="s">
        <v>137</v>
      </c>
      <c r="B9" s="13" t="s">
        <v>613</v>
      </c>
      <c r="C9" s="280" t="s">
        <v>396</v>
      </c>
      <c r="D9" s="15" t="s">
        <v>169</v>
      </c>
      <c r="E9" s="284" t="s">
        <v>383</v>
      </c>
      <c r="F9" s="285"/>
      <c r="G9" s="16" t="s">
        <v>169</v>
      </c>
      <c r="H9" s="275" t="s">
        <v>383</v>
      </c>
      <c r="I9" s="276"/>
      <c r="J9" s="16" t="s">
        <v>169</v>
      </c>
      <c r="K9" s="284" t="s">
        <v>383</v>
      </c>
      <c r="L9" s="285"/>
    </row>
    <row r="10" spans="1:12" ht="29.25" customHeight="1">
      <c r="A10" s="274"/>
      <c r="B10" s="17" t="s">
        <v>395</v>
      </c>
      <c r="C10" s="281"/>
      <c r="D10" s="18" t="s">
        <v>170</v>
      </c>
      <c r="E10" s="19" t="s">
        <v>171</v>
      </c>
      <c r="F10" s="20" t="s">
        <v>172</v>
      </c>
      <c r="G10" s="19" t="s">
        <v>173</v>
      </c>
      <c r="H10" s="21" t="s">
        <v>174</v>
      </c>
      <c r="I10" s="20" t="s">
        <v>175</v>
      </c>
      <c r="J10" s="19" t="s">
        <v>176</v>
      </c>
      <c r="K10" s="21" t="s">
        <v>174</v>
      </c>
      <c r="L10" s="22" t="s">
        <v>175</v>
      </c>
    </row>
    <row r="11" spans="1:12" ht="12.75" customHeight="1">
      <c r="A11" s="23">
        <v>1</v>
      </c>
      <c r="B11" s="15">
        <v>2</v>
      </c>
      <c r="C11" s="12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5">
        <v>12</v>
      </c>
    </row>
    <row r="12" spans="1:12" ht="25.5" customHeight="1">
      <c r="A12" s="26">
        <v>1000</v>
      </c>
      <c r="B12" s="27" t="s">
        <v>1</v>
      </c>
      <c r="C12" s="28" t="s">
        <v>613</v>
      </c>
      <c r="D12" s="241">
        <f>D13+D45+D66</f>
        <v>266377.01200000005</v>
      </c>
      <c r="E12" s="241">
        <f>E13+E45+E66</f>
        <v>266377.01200000005</v>
      </c>
      <c r="F12" s="241">
        <f>F13+F45+F66</f>
        <v>0</v>
      </c>
      <c r="G12" s="241">
        <f aca="true" t="shared" si="0" ref="G12:L12">G13+G45+G66</f>
        <v>339035.14200000005</v>
      </c>
      <c r="H12" s="241">
        <f t="shared" si="0"/>
        <v>278177.742</v>
      </c>
      <c r="I12" s="241">
        <f t="shared" si="0"/>
        <v>37604.9505</v>
      </c>
      <c r="J12" s="241">
        <f t="shared" si="0"/>
        <v>316735.0912</v>
      </c>
      <c r="K12" s="241">
        <f t="shared" si="0"/>
        <v>255877.69120000003</v>
      </c>
      <c r="L12" s="241">
        <f t="shared" si="0"/>
        <v>30428.7</v>
      </c>
    </row>
    <row r="13" spans="1:12" ht="36.75" customHeight="1">
      <c r="A13" s="26">
        <v>1100</v>
      </c>
      <c r="B13" s="27" t="s">
        <v>2</v>
      </c>
      <c r="C13" s="28">
        <v>7100</v>
      </c>
      <c r="D13" s="30">
        <f>D14+D17+D19+D35+D39</f>
        <v>59760.012</v>
      </c>
      <c r="E13" s="30">
        <f>E14+E17+E19+E35+E39</f>
        <v>59760.012</v>
      </c>
      <c r="F13" s="30"/>
      <c r="G13" s="30">
        <f>G14+G17+G19+G35+G39</f>
        <v>65147.941999999995</v>
      </c>
      <c r="H13" s="30">
        <f>H14+H17+H19+H35+H39</f>
        <v>65147.941999999995</v>
      </c>
      <c r="I13" s="30"/>
      <c r="J13" s="30">
        <f>J14+J17+J19+J35+J39</f>
        <v>50145.5362</v>
      </c>
      <c r="K13" s="30">
        <f>K14+K17+K19+K35+K39</f>
        <v>50145.5362</v>
      </c>
      <c r="L13" s="30"/>
    </row>
    <row r="14" spans="1:12" ht="36.75" customHeight="1">
      <c r="A14" s="26">
        <v>1110</v>
      </c>
      <c r="B14" s="27" t="s">
        <v>3</v>
      </c>
      <c r="C14" s="28">
        <v>7131</v>
      </c>
      <c r="D14" s="30">
        <f>D15+D16</f>
        <v>33361.412</v>
      </c>
      <c r="E14" s="30">
        <f>E15+E16</f>
        <v>33361.412</v>
      </c>
      <c r="F14" s="30"/>
      <c r="G14" s="30">
        <f>G15+G16</f>
        <v>33361.412</v>
      </c>
      <c r="H14" s="30">
        <f>H15+H16</f>
        <v>33361.412</v>
      </c>
      <c r="I14" s="30"/>
      <c r="J14" s="30">
        <f>J15+J16</f>
        <v>26470.1532</v>
      </c>
      <c r="K14" s="30">
        <f>K15+K16</f>
        <v>26470.1532</v>
      </c>
      <c r="L14" s="30"/>
    </row>
    <row r="15" spans="1:12" ht="33.75" customHeight="1">
      <c r="A15" s="26">
        <v>1111</v>
      </c>
      <c r="B15" s="29" t="s">
        <v>177</v>
      </c>
      <c r="C15" s="28" t="s">
        <v>613</v>
      </c>
      <c r="D15" s="30">
        <f>E15</f>
        <v>478.2</v>
      </c>
      <c r="E15" s="30">
        <v>478.2</v>
      </c>
      <c r="F15" s="30"/>
      <c r="G15" s="230">
        <f>H15</f>
        <v>478.2</v>
      </c>
      <c r="H15" s="30">
        <v>478.2</v>
      </c>
      <c r="I15" s="30"/>
      <c r="J15" s="230">
        <f>K15</f>
        <v>834.1922</v>
      </c>
      <c r="K15" s="257">
        <v>834.1922</v>
      </c>
      <c r="L15" s="30"/>
    </row>
    <row r="16" spans="1:12" ht="27" customHeight="1">
      <c r="A16" s="26">
        <v>1112</v>
      </c>
      <c r="B16" s="29" t="s">
        <v>399</v>
      </c>
      <c r="C16" s="28" t="s">
        <v>613</v>
      </c>
      <c r="D16" s="30">
        <f>E16</f>
        <v>32883.212</v>
      </c>
      <c r="E16" s="30">
        <v>32883.212</v>
      </c>
      <c r="F16" s="30"/>
      <c r="G16" s="30">
        <f>H16</f>
        <v>32883.212</v>
      </c>
      <c r="H16" s="30">
        <v>32883.212</v>
      </c>
      <c r="I16" s="30"/>
      <c r="J16" s="30">
        <f>K16</f>
        <v>25635.961</v>
      </c>
      <c r="K16" s="257">
        <v>25635.961</v>
      </c>
      <c r="L16" s="30"/>
    </row>
    <row r="17" spans="1:12" ht="18.75" customHeight="1">
      <c r="A17" s="26">
        <v>1120</v>
      </c>
      <c r="B17" s="29" t="s">
        <v>400</v>
      </c>
      <c r="C17" s="28">
        <v>7136</v>
      </c>
      <c r="D17" s="30">
        <f>D18</f>
        <v>24383.3</v>
      </c>
      <c r="E17" s="30">
        <f>E18</f>
        <v>24383.3</v>
      </c>
      <c r="F17" s="30"/>
      <c r="G17" s="30">
        <f>G18</f>
        <v>29771.23</v>
      </c>
      <c r="H17" s="30">
        <f>H18</f>
        <v>29771.23</v>
      </c>
      <c r="I17" s="30"/>
      <c r="J17" s="30">
        <f>J18</f>
        <v>21345.933</v>
      </c>
      <c r="K17" s="30">
        <f>K18</f>
        <v>21345.933</v>
      </c>
      <c r="L17" s="30"/>
    </row>
    <row r="18" spans="1:12" ht="21.75" customHeight="1">
      <c r="A18" s="26">
        <v>1121</v>
      </c>
      <c r="B18" s="27" t="s">
        <v>20</v>
      </c>
      <c r="C18" s="28" t="s">
        <v>613</v>
      </c>
      <c r="D18" s="30">
        <f>E18</f>
        <v>24383.3</v>
      </c>
      <c r="E18" s="30">
        <v>24383.3</v>
      </c>
      <c r="F18" s="30"/>
      <c r="G18" s="30">
        <f>H18</f>
        <v>29771.23</v>
      </c>
      <c r="H18" s="30">
        <v>29771.23</v>
      </c>
      <c r="I18" s="30"/>
      <c r="J18" s="230">
        <f>K18</f>
        <v>21345.933</v>
      </c>
      <c r="K18" s="257">
        <v>21345.933</v>
      </c>
      <c r="L18" s="30"/>
    </row>
    <row r="19" spans="1:12" ht="22.5" customHeight="1">
      <c r="A19" s="26">
        <v>1130</v>
      </c>
      <c r="B19" s="29" t="s">
        <v>401</v>
      </c>
      <c r="C19" s="28">
        <v>7145</v>
      </c>
      <c r="D19" s="30">
        <f>D20</f>
        <v>2015.3</v>
      </c>
      <c r="E19" s="30">
        <f>E20</f>
        <v>2015.3</v>
      </c>
      <c r="F19" s="30"/>
      <c r="G19" s="30">
        <f>G20</f>
        <v>2015.3</v>
      </c>
      <c r="H19" s="30">
        <f>H20</f>
        <v>2015.3</v>
      </c>
      <c r="I19" s="30"/>
      <c r="J19" s="30">
        <f>J20</f>
        <v>2329.4500000000003</v>
      </c>
      <c r="K19" s="30">
        <f>K20</f>
        <v>2329.4500000000003</v>
      </c>
      <c r="L19" s="30"/>
    </row>
    <row r="20" spans="1:12" ht="46.5" customHeight="1">
      <c r="A20" s="31">
        <v>1131</v>
      </c>
      <c r="B20" s="29" t="s">
        <v>4</v>
      </c>
      <c r="C20" s="28">
        <v>7145</v>
      </c>
      <c r="D20" s="30">
        <f>D21+D24+D25+D26+D27+D28+D29+D31+D32+D33+D34</f>
        <v>2015.3</v>
      </c>
      <c r="E20" s="30">
        <f>E21+E24+E25+E26+E27+E28+E29+E31+E32+E33+E34</f>
        <v>2015.3</v>
      </c>
      <c r="F20" s="30"/>
      <c r="G20" s="30">
        <f>G21+G24+G25+G26+G27+G28+G29+G31+G32+G33+G34</f>
        <v>2015.3</v>
      </c>
      <c r="H20" s="30">
        <f>H21+H24+H25+H26+H27+H28+H29+H31+H32+H33+H34</f>
        <v>2015.3</v>
      </c>
      <c r="I20" s="30"/>
      <c r="J20" s="30">
        <f>J21+J24+J25+J26+J27+J28+J29+J31+J32+J33+J34</f>
        <v>2329.4500000000003</v>
      </c>
      <c r="K20" s="30">
        <f>K21+K24+K25+K26+K27+K28+K29+K31+K32+K33+K34</f>
        <v>2329.4500000000003</v>
      </c>
      <c r="L20" s="30"/>
    </row>
    <row r="21" spans="1:12" ht="46.5" customHeight="1">
      <c r="A21" s="31">
        <v>1132</v>
      </c>
      <c r="B21" s="29" t="s">
        <v>5</v>
      </c>
      <c r="C21" s="28" t="s">
        <v>613</v>
      </c>
      <c r="D21" s="30">
        <f>E21</f>
        <v>60</v>
      </c>
      <c r="E21" s="30">
        <v>60</v>
      </c>
      <c r="F21" s="30"/>
      <c r="G21" s="30">
        <f>H21</f>
        <v>60</v>
      </c>
      <c r="H21" s="30">
        <v>60</v>
      </c>
      <c r="I21" s="30"/>
      <c r="J21" s="30">
        <f>K21</f>
        <v>350</v>
      </c>
      <c r="K21" s="258">
        <v>350</v>
      </c>
      <c r="L21" s="30"/>
    </row>
    <row r="22" spans="1:12" ht="25.5" customHeight="1" hidden="1">
      <c r="A22" s="31">
        <v>1133</v>
      </c>
      <c r="B22" s="29" t="s">
        <v>6</v>
      </c>
      <c r="C22" s="28" t="s">
        <v>613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7.25" customHeight="1" hidden="1">
      <c r="A23" s="31">
        <v>1134</v>
      </c>
      <c r="B23" s="29" t="s">
        <v>403</v>
      </c>
      <c r="C23" s="28" t="s">
        <v>613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71.25" customHeight="1">
      <c r="A24" s="31">
        <v>1135</v>
      </c>
      <c r="B24" s="29" t="s">
        <v>178</v>
      </c>
      <c r="C24" s="28" t="s">
        <v>613</v>
      </c>
      <c r="D24" s="30">
        <f aca="true" t="shared" si="1" ref="D24:D29">E24</f>
        <v>0</v>
      </c>
      <c r="E24" s="30">
        <v>0</v>
      </c>
      <c r="F24" s="30"/>
      <c r="G24" s="30">
        <f aca="true" t="shared" si="2" ref="G24:G29">H24</f>
        <v>0</v>
      </c>
      <c r="H24" s="30">
        <v>0</v>
      </c>
      <c r="I24" s="30"/>
      <c r="J24" s="30">
        <f aca="true" t="shared" si="3" ref="J24:J29">K24</f>
        <v>0</v>
      </c>
      <c r="K24" s="258">
        <v>0</v>
      </c>
      <c r="L24" s="30"/>
    </row>
    <row r="25" spans="1:12" ht="36.75" customHeight="1">
      <c r="A25" s="31">
        <v>1136</v>
      </c>
      <c r="B25" s="29" t="s">
        <v>162</v>
      </c>
      <c r="C25" s="28" t="s">
        <v>613</v>
      </c>
      <c r="D25" s="30">
        <f t="shared" si="1"/>
        <v>35</v>
      </c>
      <c r="E25" s="30">
        <v>35</v>
      </c>
      <c r="F25" s="30"/>
      <c r="G25" s="30">
        <f t="shared" si="2"/>
        <v>35</v>
      </c>
      <c r="H25" s="30">
        <v>35</v>
      </c>
      <c r="I25" s="30"/>
      <c r="J25" s="30">
        <f t="shared" si="3"/>
        <v>5</v>
      </c>
      <c r="K25" s="258">
        <v>5</v>
      </c>
      <c r="L25" s="30"/>
    </row>
    <row r="26" spans="1:12" ht="45.75" customHeight="1">
      <c r="A26" s="31">
        <v>1137</v>
      </c>
      <c r="B26" s="29" t="s">
        <v>163</v>
      </c>
      <c r="C26" s="28" t="s">
        <v>613</v>
      </c>
      <c r="D26" s="30">
        <f t="shared" si="1"/>
        <v>816</v>
      </c>
      <c r="E26" s="30">
        <v>816</v>
      </c>
      <c r="F26" s="30"/>
      <c r="G26" s="30">
        <f t="shared" si="2"/>
        <v>816</v>
      </c>
      <c r="H26" s="30">
        <v>816</v>
      </c>
      <c r="I26" s="30"/>
      <c r="J26" s="30">
        <f t="shared" si="3"/>
        <v>844.6</v>
      </c>
      <c r="K26" s="258">
        <v>844.6</v>
      </c>
      <c r="L26" s="30"/>
    </row>
    <row r="27" spans="1:12" ht="26.25" customHeight="1">
      <c r="A27" s="31">
        <v>1138</v>
      </c>
      <c r="B27" s="29" t="s">
        <v>164</v>
      </c>
      <c r="C27" s="28" t="s">
        <v>613</v>
      </c>
      <c r="D27" s="30">
        <f t="shared" si="1"/>
        <v>0</v>
      </c>
      <c r="E27" s="30">
        <v>0</v>
      </c>
      <c r="F27" s="30"/>
      <c r="G27" s="30">
        <f t="shared" si="2"/>
        <v>0</v>
      </c>
      <c r="H27" s="30">
        <v>0</v>
      </c>
      <c r="I27" s="30"/>
      <c r="J27" s="30">
        <f t="shared" si="3"/>
        <v>0</v>
      </c>
      <c r="K27" s="30">
        <v>0</v>
      </c>
      <c r="L27" s="30"/>
    </row>
    <row r="28" spans="1:12" ht="58.5" customHeight="1">
      <c r="A28" s="31">
        <v>1139</v>
      </c>
      <c r="B28" s="29" t="s">
        <v>543</v>
      </c>
      <c r="C28" s="28" t="s">
        <v>613</v>
      </c>
      <c r="D28" s="30">
        <f t="shared" si="1"/>
        <v>800</v>
      </c>
      <c r="E28" s="30">
        <v>800</v>
      </c>
      <c r="F28" s="30"/>
      <c r="G28" s="30">
        <f t="shared" si="2"/>
        <v>800</v>
      </c>
      <c r="H28" s="30">
        <v>800</v>
      </c>
      <c r="I28" s="30"/>
      <c r="J28" s="30">
        <f t="shared" si="3"/>
        <v>818</v>
      </c>
      <c r="K28" s="258">
        <v>818</v>
      </c>
      <c r="L28" s="30"/>
    </row>
    <row r="29" spans="1:12" ht="59.25" customHeight="1">
      <c r="A29" s="31">
        <v>1140</v>
      </c>
      <c r="B29" s="29" t="s">
        <v>544</v>
      </c>
      <c r="C29" s="28" t="s">
        <v>613</v>
      </c>
      <c r="D29" s="30">
        <f t="shared" si="1"/>
        <v>90</v>
      </c>
      <c r="E29" s="30">
        <v>90</v>
      </c>
      <c r="F29" s="30"/>
      <c r="G29" s="30">
        <f t="shared" si="2"/>
        <v>90</v>
      </c>
      <c r="H29" s="30">
        <v>90</v>
      </c>
      <c r="I29" s="30"/>
      <c r="J29" s="30">
        <f t="shared" si="3"/>
        <v>90</v>
      </c>
      <c r="K29" s="258">
        <v>90</v>
      </c>
      <c r="L29" s="30"/>
    </row>
    <row r="30" spans="1:12" ht="25.5" customHeight="1" hidden="1">
      <c r="A30" s="31">
        <v>1141</v>
      </c>
      <c r="B30" s="29" t="s">
        <v>545</v>
      </c>
      <c r="C30" s="28" t="s">
        <v>613</v>
      </c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26.25" customHeight="1">
      <c r="A31" s="31">
        <v>1142</v>
      </c>
      <c r="B31" s="29" t="s">
        <v>546</v>
      </c>
      <c r="C31" s="28" t="s">
        <v>613</v>
      </c>
      <c r="D31" s="30">
        <f>E31</f>
        <v>178.3</v>
      </c>
      <c r="E31" s="30">
        <v>178.3</v>
      </c>
      <c r="F31" s="30"/>
      <c r="G31" s="30">
        <f>H31</f>
        <v>178.3</v>
      </c>
      <c r="H31" s="30">
        <v>178.3</v>
      </c>
      <c r="I31" s="30"/>
      <c r="J31" s="30">
        <f>K31</f>
        <v>163.55</v>
      </c>
      <c r="K31" s="258">
        <v>163.55</v>
      </c>
      <c r="L31" s="30"/>
    </row>
    <row r="32" spans="1:12" ht="25.5" customHeight="1">
      <c r="A32" s="31">
        <v>1143</v>
      </c>
      <c r="B32" s="29" t="s">
        <v>40</v>
      </c>
      <c r="C32" s="28" t="s">
        <v>613</v>
      </c>
      <c r="D32" s="30">
        <f>E32</f>
        <v>0</v>
      </c>
      <c r="E32" s="30">
        <v>0</v>
      </c>
      <c r="F32" s="30"/>
      <c r="G32" s="30">
        <f>H32</f>
        <v>0</v>
      </c>
      <c r="H32" s="30">
        <v>0</v>
      </c>
      <c r="I32" s="30"/>
      <c r="J32" s="30">
        <f>K32</f>
        <v>0</v>
      </c>
      <c r="K32" s="30">
        <v>0</v>
      </c>
      <c r="L32" s="30"/>
    </row>
    <row r="33" spans="1:12" ht="41.25" customHeight="1">
      <c r="A33" s="31">
        <v>1144</v>
      </c>
      <c r="B33" s="29" t="s">
        <v>547</v>
      </c>
      <c r="C33" s="28" t="s">
        <v>613</v>
      </c>
      <c r="D33" s="30">
        <f>E33</f>
        <v>0</v>
      </c>
      <c r="E33" s="30">
        <v>0</v>
      </c>
      <c r="F33" s="30"/>
      <c r="G33" s="30">
        <f>H33</f>
        <v>0</v>
      </c>
      <c r="H33" s="30">
        <v>0</v>
      </c>
      <c r="I33" s="30"/>
      <c r="J33" s="30">
        <v>0</v>
      </c>
      <c r="K33" s="30">
        <v>0</v>
      </c>
      <c r="L33" s="30"/>
    </row>
    <row r="34" spans="1:12" ht="33.75" customHeight="1">
      <c r="A34" s="31">
        <v>1148</v>
      </c>
      <c r="B34" s="233" t="s">
        <v>954</v>
      </c>
      <c r="C34" s="28" t="s">
        <v>613</v>
      </c>
      <c r="D34" s="234">
        <f>E34</f>
        <v>36</v>
      </c>
      <c r="E34" s="234">
        <v>36</v>
      </c>
      <c r="F34" s="234" t="s">
        <v>316</v>
      </c>
      <c r="G34" s="234">
        <f>H34</f>
        <v>36</v>
      </c>
      <c r="H34" s="234">
        <v>36</v>
      </c>
      <c r="I34" s="30"/>
      <c r="J34" s="30">
        <f>K34</f>
        <v>58.3</v>
      </c>
      <c r="K34" s="258">
        <v>58.3</v>
      </c>
      <c r="L34" s="30"/>
    </row>
    <row r="35" spans="1:12" ht="33" customHeight="1">
      <c r="A35" s="31">
        <v>1150</v>
      </c>
      <c r="B35" s="29" t="s">
        <v>548</v>
      </c>
      <c r="C35" s="28">
        <v>7146</v>
      </c>
      <c r="D35" s="30">
        <f>E35</f>
        <v>0</v>
      </c>
      <c r="E35" s="30">
        <v>0</v>
      </c>
      <c r="F35" s="30"/>
      <c r="G35" s="30">
        <f>H35</f>
        <v>0</v>
      </c>
      <c r="H35" s="30">
        <v>0</v>
      </c>
      <c r="I35" s="30"/>
      <c r="J35" s="30">
        <f>K35</f>
        <v>0</v>
      </c>
      <c r="K35" s="30">
        <v>0</v>
      </c>
      <c r="L35" s="30"/>
    </row>
    <row r="36" spans="1:12" ht="34.5" customHeight="1" hidden="1">
      <c r="A36" s="31">
        <v>1151</v>
      </c>
      <c r="B36" s="29" t="s">
        <v>746</v>
      </c>
      <c r="C36" s="28" t="s">
        <v>613</v>
      </c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60" customHeight="1" hidden="1">
      <c r="A37" s="31">
        <v>1152</v>
      </c>
      <c r="B37" s="29" t="s">
        <v>179</v>
      </c>
      <c r="C37" s="28" t="s">
        <v>613</v>
      </c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69" customHeight="1" hidden="1">
      <c r="A38" s="31">
        <v>1153</v>
      </c>
      <c r="B38" s="29" t="s">
        <v>180</v>
      </c>
      <c r="C38" s="28" t="s">
        <v>613</v>
      </c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22.5" customHeight="1">
      <c r="A39" s="31">
        <v>1160</v>
      </c>
      <c r="B39" s="29" t="s">
        <v>21</v>
      </c>
      <c r="C39" s="28">
        <v>7161</v>
      </c>
      <c r="D39" s="30">
        <f>E39</f>
        <v>0</v>
      </c>
      <c r="E39" s="30">
        <v>0</v>
      </c>
      <c r="F39" s="30"/>
      <c r="G39" s="30">
        <f>H39</f>
        <v>0</v>
      </c>
      <c r="H39" s="30">
        <v>0</v>
      </c>
      <c r="I39" s="30"/>
      <c r="J39" s="30">
        <f>K39</f>
        <v>0</v>
      </c>
      <c r="K39" s="30">
        <v>0</v>
      </c>
      <c r="L39" s="30"/>
    </row>
    <row r="40" spans="1:12" ht="48" customHeight="1" hidden="1">
      <c r="A40" s="31">
        <v>1161</v>
      </c>
      <c r="B40" s="29" t="s">
        <v>294</v>
      </c>
      <c r="C40" s="28" t="s">
        <v>613</v>
      </c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21.75" customHeight="1" hidden="1">
      <c r="A41" s="31">
        <v>1162</v>
      </c>
      <c r="B41" s="29" t="s">
        <v>7</v>
      </c>
      <c r="C41" s="28" t="s">
        <v>613</v>
      </c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6.5" customHeight="1" hidden="1">
      <c r="A42" s="31">
        <v>1163</v>
      </c>
      <c r="B42" s="29" t="s">
        <v>549</v>
      </c>
      <c r="C42" s="28" t="s">
        <v>613</v>
      </c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48.75" customHeight="1" hidden="1">
      <c r="A43" s="31">
        <v>1164</v>
      </c>
      <c r="B43" s="29" t="s">
        <v>658</v>
      </c>
      <c r="C43" s="28" t="s">
        <v>613</v>
      </c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59.25" customHeight="1" hidden="1">
      <c r="A44" s="31">
        <v>1165</v>
      </c>
      <c r="B44" s="29" t="s">
        <v>486</v>
      </c>
      <c r="C44" s="28" t="s">
        <v>613</v>
      </c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37.5" customHeight="1">
      <c r="A45" s="31">
        <v>1200</v>
      </c>
      <c r="B45" s="29" t="s">
        <v>22</v>
      </c>
      <c r="C45" s="28">
        <v>7300</v>
      </c>
      <c r="D45" s="30">
        <f>D54+D62</f>
        <v>181948.30000000002</v>
      </c>
      <c r="E45" s="30">
        <f aca="true" t="shared" si="4" ref="E45:L45">E54+E62</f>
        <v>181948.30000000002</v>
      </c>
      <c r="F45" s="30">
        <f t="shared" si="4"/>
        <v>0</v>
      </c>
      <c r="G45" s="30">
        <f t="shared" si="4"/>
        <v>251010.80000000005</v>
      </c>
      <c r="H45" s="30">
        <f t="shared" si="4"/>
        <v>190153.40000000002</v>
      </c>
      <c r="I45" s="30">
        <f t="shared" si="4"/>
        <v>30428.7</v>
      </c>
      <c r="J45" s="30">
        <f t="shared" si="4"/>
        <v>250972.80000000005</v>
      </c>
      <c r="K45" s="30">
        <f t="shared" si="4"/>
        <v>190115.40000000002</v>
      </c>
      <c r="L45" s="30">
        <f t="shared" si="4"/>
        <v>30428.7</v>
      </c>
    </row>
    <row r="46" spans="1:12" ht="11.25" customHeight="1" hidden="1">
      <c r="A46" s="31">
        <v>1210</v>
      </c>
      <c r="B46" s="32" t="s">
        <v>8</v>
      </c>
      <c r="C46" s="28">
        <v>7311</v>
      </c>
      <c r="D46" s="30">
        <v>32387.1</v>
      </c>
      <c r="E46" s="30"/>
      <c r="F46" s="30"/>
      <c r="G46" s="30">
        <v>32387.1</v>
      </c>
      <c r="H46" s="30"/>
      <c r="I46" s="30"/>
      <c r="J46" s="30">
        <v>32387.1</v>
      </c>
      <c r="K46" s="30">
        <v>32387.1</v>
      </c>
      <c r="L46" s="30"/>
    </row>
    <row r="47" spans="1:12" ht="57.75" customHeight="1" hidden="1">
      <c r="A47" s="31">
        <v>1211</v>
      </c>
      <c r="B47" s="29" t="s">
        <v>295</v>
      </c>
      <c r="C47" s="28" t="s">
        <v>613</v>
      </c>
      <c r="D47" s="30">
        <v>32387.1</v>
      </c>
      <c r="E47" s="30"/>
      <c r="F47" s="30"/>
      <c r="G47" s="30">
        <v>32387.1</v>
      </c>
      <c r="H47" s="30"/>
      <c r="I47" s="30"/>
      <c r="J47" s="30">
        <v>32387.1</v>
      </c>
      <c r="K47" s="30">
        <v>32387.1</v>
      </c>
      <c r="L47" s="30"/>
    </row>
    <row r="48" spans="1:12" ht="24.75" customHeight="1" hidden="1">
      <c r="A48" s="31">
        <v>1220</v>
      </c>
      <c r="B48" s="29" t="s">
        <v>487</v>
      </c>
      <c r="C48" s="28">
        <v>7312</v>
      </c>
      <c r="D48" s="30">
        <v>32387.1</v>
      </c>
      <c r="E48" s="30"/>
      <c r="F48" s="30"/>
      <c r="G48" s="30">
        <v>32387.1</v>
      </c>
      <c r="H48" s="30"/>
      <c r="I48" s="30"/>
      <c r="J48" s="30">
        <v>32387.1</v>
      </c>
      <c r="K48" s="30">
        <v>32387.1</v>
      </c>
      <c r="L48" s="30"/>
    </row>
    <row r="49" spans="1:12" ht="60" customHeight="1" hidden="1">
      <c r="A49" s="31">
        <v>1221</v>
      </c>
      <c r="B49" s="29" t="s">
        <v>9</v>
      </c>
      <c r="C49" s="28" t="s">
        <v>613</v>
      </c>
      <c r="D49" s="30">
        <v>32387.1</v>
      </c>
      <c r="E49" s="30"/>
      <c r="F49" s="30"/>
      <c r="G49" s="30">
        <v>32387.1</v>
      </c>
      <c r="H49" s="30"/>
      <c r="I49" s="30"/>
      <c r="J49" s="30">
        <v>32387.1</v>
      </c>
      <c r="K49" s="30">
        <v>32387.1</v>
      </c>
      <c r="L49" s="30"/>
    </row>
    <row r="50" spans="1:12" ht="22.5" customHeight="1" hidden="1">
      <c r="A50" s="31">
        <v>1230</v>
      </c>
      <c r="B50" s="29" t="s">
        <v>488</v>
      </c>
      <c r="C50" s="28">
        <v>7321</v>
      </c>
      <c r="D50" s="30">
        <v>32387.1</v>
      </c>
      <c r="E50" s="30"/>
      <c r="F50" s="30"/>
      <c r="G50" s="30">
        <v>32387.1</v>
      </c>
      <c r="H50" s="30"/>
      <c r="I50" s="30"/>
      <c r="J50" s="30">
        <v>32387.1</v>
      </c>
      <c r="K50" s="30">
        <v>32387.1</v>
      </c>
      <c r="L50" s="30"/>
    </row>
    <row r="51" spans="1:12" ht="57" customHeight="1" hidden="1">
      <c r="A51" s="31">
        <v>1231</v>
      </c>
      <c r="B51" s="29" t="s">
        <v>296</v>
      </c>
      <c r="C51" s="28" t="s">
        <v>613</v>
      </c>
      <c r="D51" s="30">
        <v>32387.1</v>
      </c>
      <c r="E51" s="30"/>
      <c r="F51" s="30"/>
      <c r="G51" s="30">
        <v>32387.1</v>
      </c>
      <c r="H51" s="30"/>
      <c r="I51" s="30"/>
      <c r="J51" s="30">
        <v>32387.1</v>
      </c>
      <c r="K51" s="30">
        <v>32387.1</v>
      </c>
      <c r="L51" s="30"/>
    </row>
    <row r="52" spans="1:12" ht="23.25" customHeight="1" hidden="1">
      <c r="A52" s="31">
        <v>1240</v>
      </c>
      <c r="B52" s="29" t="s">
        <v>489</v>
      </c>
      <c r="C52" s="28">
        <v>7322</v>
      </c>
      <c r="D52" s="30">
        <v>32387.1</v>
      </c>
      <c r="E52" s="30"/>
      <c r="F52" s="30"/>
      <c r="G52" s="30">
        <v>32387.1</v>
      </c>
      <c r="H52" s="30"/>
      <c r="I52" s="30"/>
      <c r="J52" s="30">
        <v>32387.1</v>
      </c>
      <c r="K52" s="30">
        <v>32387.1</v>
      </c>
      <c r="L52" s="30"/>
    </row>
    <row r="53" spans="1:12" ht="60.75" customHeight="1" hidden="1">
      <c r="A53" s="31">
        <v>1241</v>
      </c>
      <c r="B53" s="29" t="s">
        <v>753</v>
      </c>
      <c r="C53" s="28" t="s">
        <v>613</v>
      </c>
      <c r="D53" s="30">
        <v>32387.1</v>
      </c>
      <c r="E53" s="30"/>
      <c r="F53" s="30"/>
      <c r="G53" s="30">
        <v>32387.1</v>
      </c>
      <c r="H53" s="30"/>
      <c r="I53" s="30"/>
      <c r="J53" s="30">
        <v>32387.1</v>
      </c>
      <c r="K53" s="30">
        <v>32387.1</v>
      </c>
      <c r="L53" s="30"/>
    </row>
    <row r="54" spans="1:12" ht="36" customHeight="1">
      <c r="A54" s="31">
        <v>1250</v>
      </c>
      <c r="B54" s="29" t="s">
        <v>948</v>
      </c>
      <c r="C54" s="28">
        <v>7331</v>
      </c>
      <c r="D54" s="30">
        <f>D55+D56</f>
        <v>181948.30000000002</v>
      </c>
      <c r="E54" s="30">
        <f>E55+E56</f>
        <v>181948.30000000002</v>
      </c>
      <c r="F54" s="30"/>
      <c r="G54" s="30">
        <f>G55+G56+G59+G62</f>
        <v>220582.10000000003</v>
      </c>
      <c r="H54" s="30">
        <f>H55+H56+H59+H62</f>
        <v>190153.40000000002</v>
      </c>
      <c r="I54" s="30"/>
      <c r="J54" s="30">
        <f>J55+J56+J59+J62</f>
        <v>220544.10000000003</v>
      </c>
      <c r="K54" s="30">
        <f>K55+K56+K59+K62</f>
        <v>190115.40000000002</v>
      </c>
      <c r="L54" s="30"/>
    </row>
    <row r="55" spans="1:12" ht="25.5" customHeight="1">
      <c r="A55" s="31">
        <v>1251</v>
      </c>
      <c r="B55" s="29" t="s">
        <v>949</v>
      </c>
      <c r="C55" s="28" t="s">
        <v>613</v>
      </c>
      <c r="D55" s="30">
        <f>E55</f>
        <v>181907.7</v>
      </c>
      <c r="E55" s="30">
        <v>181907.7</v>
      </c>
      <c r="F55" s="30"/>
      <c r="G55" s="30">
        <f>H55</f>
        <v>181907.7</v>
      </c>
      <c r="H55" s="30">
        <v>181907.7</v>
      </c>
      <c r="I55" s="30"/>
      <c r="J55" s="30">
        <f>K55</f>
        <v>181907.7</v>
      </c>
      <c r="K55" s="258">
        <v>181907.7</v>
      </c>
      <c r="L55" s="30"/>
    </row>
    <row r="56" spans="1:12" ht="33.75" customHeight="1">
      <c r="A56" s="31">
        <v>1254</v>
      </c>
      <c r="B56" s="29" t="s">
        <v>659</v>
      </c>
      <c r="C56" s="28" t="s">
        <v>613</v>
      </c>
      <c r="D56" s="30">
        <f>E56</f>
        <v>40.6</v>
      </c>
      <c r="E56" s="30">
        <f>E57+E58</f>
        <v>40.6</v>
      </c>
      <c r="F56" s="30"/>
      <c r="G56" s="30">
        <f>H56</f>
        <v>6745.700000000001</v>
      </c>
      <c r="H56" s="30">
        <f>H57+H58</f>
        <v>6745.700000000001</v>
      </c>
      <c r="I56" s="30"/>
      <c r="J56" s="30">
        <f>J57+J58</f>
        <v>6745.700000000001</v>
      </c>
      <c r="K56" s="30">
        <f>K57+K58</f>
        <v>6745.700000000001</v>
      </c>
      <c r="L56" s="30"/>
    </row>
    <row r="57" spans="1:12" ht="30" customHeight="1">
      <c r="A57" s="31">
        <v>1255</v>
      </c>
      <c r="B57" s="29" t="s">
        <v>10</v>
      </c>
      <c r="C57" s="28" t="s">
        <v>613</v>
      </c>
      <c r="D57" s="30">
        <f>E57</f>
        <v>40.6</v>
      </c>
      <c r="E57" s="30">
        <v>40.6</v>
      </c>
      <c r="F57" s="30"/>
      <c r="G57" s="30">
        <f>H57</f>
        <v>40.6</v>
      </c>
      <c r="H57" s="30">
        <v>40.6</v>
      </c>
      <c r="I57" s="30"/>
      <c r="J57" s="30">
        <f>K57</f>
        <v>40.6</v>
      </c>
      <c r="K57" s="30">
        <v>40.6</v>
      </c>
      <c r="L57" s="30"/>
    </row>
    <row r="58" spans="1:12" ht="30" customHeight="1">
      <c r="A58" s="31">
        <v>1256</v>
      </c>
      <c r="B58" s="29" t="s">
        <v>490</v>
      </c>
      <c r="C58" s="28" t="s">
        <v>613</v>
      </c>
      <c r="D58" s="30">
        <f>E58</f>
        <v>0</v>
      </c>
      <c r="E58" s="30">
        <v>0</v>
      </c>
      <c r="F58" s="30"/>
      <c r="G58" s="30">
        <f>H58</f>
        <v>6705.1</v>
      </c>
      <c r="H58" s="30">
        <v>6705.1</v>
      </c>
      <c r="I58" s="30"/>
      <c r="J58" s="30">
        <f>K58</f>
        <v>6705.1</v>
      </c>
      <c r="K58" s="30">
        <v>6705.1</v>
      </c>
      <c r="L58" s="30"/>
    </row>
    <row r="59" spans="1:12" ht="33.75" customHeight="1">
      <c r="A59" s="31">
        <v>1257</v>
      </c>
      <c r="B59" s="29" t="s">
        <v>491</v>
      </c>
      <c r="C59" s="28" t="s">
        <v>613</v>
      </c>
      <c r="D59" s="30">
        <f>E59</f>
        <v>0</v>
      </c>
      <c r="E59" s="30">
        <v>0</v>
      </c>
      <c r="F59" s="30"/>
      <c r="G59" s="30">
        <f>H59</f>
        <v>1500</v>
      </c>
      <c r="H59" s="30">
        <v>1500</v>
      </c>
      <c r="I59" s="30"/>
      <c r="J59" s="30">
        <f>K59</f>
        <v>1462</v>
      </c>
      <c r="K59" s="30">
        <v>1462</v>
      </c>
      <c r="L59" s="30"/>
    </row>
    <row r="60" spans="1:12" ht="1.5" customHeight="1">
      <c r="A60" s="31">
        <v>1258</v>
      </c>
      <c r="B60" s="29" t="s">
        <v>492</v>
      </c>
      <c r="C60" s="28" t="s">
        <v>613</v>
      </c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21" customHeight="1" hidden="1">
      <c r="A61" s="31">
        <v>1259</v>
      </c>
      <c r="B61" s="29" t="s">
        <v>724</v>
      </c>
      <c r="C61" s="28" t="s">
        <v>613</v>
      </c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39" customHeight="1">
      <c r="A62" s="31">
        <v>1260</v>
      </c>
      <c r="B62" s="29" t="s">
        <v>725</v>
      </c>
      <c r="C62" s="28">
        <v>7332</v>
      </c>
      <c r="D62" s="30">
        <f>E62+F62</f>
        <v>0</v>
      </c>
      <c r="E62" s="30">
        <v>0</v>
      </c>
      <c r="F62" s="30"/>
      <c r="G62" s="30">
        <f>H62+I62</f>
        <v>30428.7</v>
      </c>
      <c r="H62" s="30">
        <v>0</v>
      </c>
      <c r="I62" s="30">
        <v>30428.7</v>
      </c>
      <c r="J62" s="30">
        <f>K62+L62</f>
        <v>30428.7</v>
      </c>
      <c r="K62" s="30">
        <v>0</v>
      </c>
      <c r="L62" s="30">
        <v>30428.7</v>
      </c>
    </row>
    <row r="63" spans="1:12" ht="45.75" customHeight="1" hidden="1">
      <c r="A63" s="31">
        <v>1261</v>
      </c>
      <c r="B63" s="29" t="s">
        <v>747</v>
      </c>
      <c r="C63" s="28" t="s">
        <v>613</v>
      </c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34.5" customHeight="1" hidden="1">
      <c r="A64" s="31">
        <v>1262</v>
      </c>
      <c r="B64" s="29" t="s">
        <v>683</v>
      </c>
      <c r="C64" s="28" t="s">
        <v>613</v>
      </c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30.75" customHeight="1" hidden="1">
      <c r="A65" s="31">
        <v>1263</v>
      </c>
      <c r="B65" s="29" t="s">
        <v>724</v>
      </c>
      <c r="C65" s="28" t="s">
        <v>613</v>
      </c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36" customHeight="1">
      <c r="A66" s="31">
        <v>1300</v>
      </c>
      <c r="B66" s="29" t="s">
        <v>11</v>
      </c>
      <c r="C66" s="28">
        <v>7400</v>
      </c>
      <c r="D66" s="30">
        <f>D67+D69+D71+D76+D80+D83+D86+D89+D92</f>
        <v>24668.699999999997</v>
      </c>
      <c r="E66" s="30">
        <f>E67+E69+E71+E76+E80+E83+E86+E89+E92</f>
        <v>24668.699999999997</v>
      </c>
      <c r="F66" s="30">
        <f>F92</f>
        <v>0</v>
      </c>
      <c r="G66" s="30">
        <f>G67+G69+G71+G76+G80+G83+G86+G89+G92</f>
        <v>22876.4</v>
      </c>
      <c r="H66" s="30">
        <f>H67+H69+H71+H76+H80+H83+H86+H89+H92</f>
        <v>22876.4</v>
      </c>
      <c r="I66" s="230">
        <f>I92</f>
        <v>7176.2505</v>
      </c>
      <c r="J66" s="30">
        <f>J67+J69+J71+J76+J80+J83+J86+J89+J92</f>
        <v>15616.755</v>
      </c>
      <c r="K66" s="30">
        <f>K67+K69+K71+K76+K80+K83+K86+K89+K92</f>
        <v>15616.755</v>
      </c>
      <c r="L66" s="30">
        <f>L92</f>
        <v>0</v>
      </c>
    </row>
    <row r="67" spans="1:12" ht="22.5" customHeight="1">
      <c r="A67" s="31">
        <v>1310</v>
      </c>
      <c r="B67" s="29" t="s">
        <v>12</v>
      </c>
      <c r="C67" s="28">
        <v>7411</v>
      </c>
      <c r="D67" s="30">
        <f>E67</f>
        <v>0</v>
      </c>
      <c r="E67" s="30">
        <v>0</v>
      </c>
      <c r="F67" s="30"/>
      <c r="G67" s="30">
        <f>H67</f>
        <v>0</v>
      </c>
      <c r="H67" s="30">
        <v>0</v>
      </c>
      <c r="I67" s="30"/>
      <c r="J67" s="30">
        <f>K67</f>
        <v>0</v>
      </c>
      <c r="K67" s="30">
        <v>0</v>
      </c>
      <c r="L67" s="30"/>
    </row>
    <row r="68" spans="1:12" ht="48" customHeight="1" hidden="1">
      <c r="A68" s="31">
        <v>1311</v>
      </c>
      <c r="B68" s="29" t="s">
        <v>13</v>
      </c>
      <c r="C68" s="28" t="s">
        <v>613</v>
      </c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3.5" customHeight="1">
      <c r="A69" s="31">
        <v>1320</v>
      </c>
      <c r="B69" s="29" t="s">
        <v>684</v>
      </c>
      <c r="C69" s="28">
        <v>7412</v>
      </c>
      <c r="D69" s="30">
        <f>E69</f>
        <v>0</v>
      </c>
      <c r="E69" s="30">
        <v>0</v>
      </c>
      <c r="F69" s="30"/>
      <c r="G69" s="30">
        <f>H69</f>
        <v>0</v>
      </c>
      <c r="H69" s="30">
        <v>0</v>
      </c>
      <c r="I69" s="30"/>
      <c r="J69" s="30">
        <f>K69</f>
        <v>0</v>
      </c>
      <c r="K69" s="30">
        <v>0</v>
      </c>
      <c r="L69" s="30"/>
    </row>
    <row r="70" spans="1:12" ht="48.75" customHeight="1" hidden="1">
      <c r="A70" s="31">
        <v>1321</v>
      </c>
      <c r="B70" s="29" t="s">
        <v>726</v>
      </c>
      <c r="C70" s="28" t="s">
        <v>613</v>
      </c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24.75" customHeight="1">
      <c r="A71" s="31">
        <v>1330</v>
      </c>
      <c r="B71" s="29" t="s">
        <v>14</v>
      </c>
      <c r="C71" s="28">
        <v>7415</v>
      </c>
      <c r="D71" s="30">
        <f>D72+D73+D74+D75</f>
        <v>7851.4</v>
      </c>
      <c r="E71" s="30">
        <f>E72+E73+E74+E75</f>
        <v>7851.4</v>
      </c>
      <c r="F71" s="30"/>
      <c r="G71" s="30">
        <f>G72+G73+G74+G75</f>
        <v>7851.4</v>
      </c>
      <c r="H71" s="30">
        <f>H72+H73+H74+H75</f>
        <v>7851.4</v>
      </c>
      <c r="I71" s="30"/>
      <c r="J71" s="230">
        <f>J72+J73+J74+J75</f>
        <v>5476.69</v>
      </c>
      <c r="K71" s="230">
        <f>K72+K73+K74+K75</f>
        <v>5476.69</v>
      </c>
      <c r="L71" s="30"/>
    </row>
    <row r="72" spans="1:12" ht="22.5" customHeight="1">
      <c r="A72" s="31">
        <v>1331</v>
      </c>
      <c r="B72" s="29" t="s">
        <v>435</v>
      </c>
      <c r="C72" s="28" t="s">
        <v>613</v>
      </c>
      <c r="D72" s="30">
        <f>E72</f>
        <v>7713.4</v>
      </c>
      <c r="E72" s="30">
        <v>7713.4</v>
      </c>
      <c r="F72" s="30"/>
      <c r="G72" s="30">
        <f>H72</f>
        <v>7713.4</v>
      </c>
      <c r="H72" s="30">
        <v>7713.4</v>
      </c>
      <c r="I72" s="30"/>
      <c r="J72" s="230">
        <f>K72</f>
        <v>5426.69</v>
      </c>
      <c r="K72" s="257">
        <v>5426.69</v>
      </c>
      <c r="L72" s="30"/>
    </row>
    <row r="73" spans="1:12" ht="22.5" customHeight="1">
      <c r="A73" s="31">
        <v>1332</v>
      </c>
      <c r="B73" s="29" t="s">
        <v>685</v>
      </c>
      <c r="C73" s="28" t="s">
        <v>613</v>
      </c>
      <c r="D73" s="30">
        <f>E73</f>
        <v>68</v>
      </c>
      <c r="E73" s="30">
        <v>68</v>
      </c>
      <c r="F73" s="30"/>
      <c r="G73" s="30">
        <f>H73</f>
        <v>68</v>
      </c>
      <c r="H73" s="30">
        <v>68</v>
      </c>
      <c r="I73" s="30"/>
      <c r="J73" s="30">
        <f>K73</f>
        <v>0</v>
      </c>
      <c r="K73" s="258">
        <v>0</v>
      </c>
      <c r="L73" s="30"/>
    </row>
    <row r="74" spans="1:12" ht="22.5" customHeight="1">
      <c r="A74" s="31">
        <v>1333</v>
      </c>
      <c r="B74" s="29" t="s">
        <v>686</v>
      </c>
      <c r="C74" s="28" t="s">
        <v>613</v>
      </c>
      <c r="D74" s="30">
        <f>E74</f>
        <v>0</v>
      </c>
      <c r="E74" s="30"/>
      <c r="F74" s="30"/>
      <c r="G74" s="30">
        <f>H74</f>
        <v>0</v>
      </c>
      <c r="H74" s="30"/>
      <c r="I74" s="30"/>
      <c r="J74" s="30">
        <f>K74</f>
        <v>0</v>
      </c>
      <c r="K74" s="30"/>
      <c r="L74" s="30"/>
    </row>
    <row r="75" spans="1:12" ht="22.5" customHeight="1">
      <c r="A75" s="31">
        <v>1334</v>
      </c>
      <c r="B75" s="29" t="s">
        <v>687</v>
      </c>
      <c r="C75" s="28" t="s">
        <v>613</v>
      </c>
      <c r="D75" s="30">
        <f>E75</f>
        <v>70</v>
      </c>
      <c r="E75" s="30">
        <v>70</v>
      </c>
      <c r="F75" s="30"/>
      <c r="G75" s="30">
        <f>H75</f>
        <v>70</v>
      </c>
      <c r="H75" s="30">
        <v>70</v>
      </c>
      <c r="I75" s="30"/>
      <c r="J75" s="30">
        <f>K75</f>
        <v>50</v>
      </c>
      <c r="K75" s="258">
        <v>50</v>
      </c>
      <c r="L75" s="30"/>
    </row>
    <row r="76" spans="1:12" ht="36.75" customHeight="1">
      <c r="A76" s="31">
        <v>1340</v>
      </c>
      <c r="B76" s="29" t="s">
        <v>660</v>
      </c>
      <c r="C76" s="28">
        <v>7421</v>
      </c>
      <c r="D76" s="30">
        <f>D78+D79</f>
        <v>4000</v>
      </c>
      <c r="E76" s="30">
        <f>E78+E79</f>
        <v>4000</v>
      </c>
      <c r="F76" s="30"/>
      <c r="G76" s="30">
        <f>G78+G79</f>
        <v>4000</v>
      </c>
      <c r="H76" s="30">
        <f>H78+H79</f>
        <v>4000</v>
      </c>
      <c r="I76" s="30"/>
      <c r="J76" s="30">
        <f>J78+J79</f>
        <v>2320.5</v>
      </c>
      <c r="K76" s="30">
        <f>K78+K79</f>
        <v>2320.5</v>
      </c>
      <c r="L76" s="30"/>
    </row>
    <row r="77" spans="1:12" ht="72" customHeight="1" hidden="1">
      <c r="A77" s="31">
        <v>1341</v>
      </c>
      <c r="B77" s="29" t="s">
        <v>15</v>
      </c>
      <c r="C77" s="28" t="s">
        <v>613</v>
      </c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52.5" customHeight="1">
      <c r="A78" s="31">
        <v>1342</v>
      </c>
      <c r="B78" s="29" t="s">
        <v>688</v>
      </c>
      <c r="C78" s="28" t="s">
        <v>613</v>
      </c>
      <c r="D78" s="30">
        <f>E78</f>
        <v>0</v>
      </c>
      <c r="E78" s="30">
        <v>0</v>
      </c>
      <c r="F78" s="30"/>
      <c r="G78" s="30">
        <f>H78</f>
        <v>0</v>
      </c>
      <c r="H78" s="30">
        <v>0</v>
      </c>
      <c r="I78" s="30"/>
      <c r="J78" s="30">
        <f>K78</f>
        <v>0</v>
      </c>
      <c r="K78" s="30">
        <v>0</v>
      </c>
      <c r="L78" s="30"/>
    </row>
    <row r="79" spans="1:12" ht="52.5" customHeight="1">
      <c r="A79" s="31">
        <v>1343</v>
      </c>
      <c r="B79" s="29" t="s">
        <v>661</v>
      </c>
      <c r="C79" s="28" t="s">
        <v>613</v>
      </c>
      <c r="D79" s="30">
        <f>E79</f>
        <v>4000</v>
      </c>
      <c r="E79" s="30">
        <v>4000</v>
      </c>
      <c r="F79" s="30"/>
      <c r="G79" s="30">
        <f>H79</f>
        <v>4000</v>
      </c>
      <c r="H79" s="30">
        <v>4000</v>
      </c>
      <c r="I79" s="30"/>
      <c r="J79" s="30">
        <f>K79</f>
        <v>2320.5</v>
      </c>
      <c r="K79" s="258">
        <v>2320.5</v>
      </c>
      <c r="L79" s="30"/>
    </row>
    <row r="80" spans="1:12" ht="52.5" customHeight="1">
      <c r="A80" s="31">
        <v>1350</v>
      </c>
      <c r="B80" s="29" t="s">
        <v>16</v>
      </c>
      <c r="C80" s="28">
        <v>7422</v>
      </c>
      <c r="D80" s="30">
        <f>D81+D82</f>
        <v>11607.3</v>
      </c>
      <c r="E80" s="30">
        <f>E81+E82</f>
        <v>11607.3</v>
      </c>
      <c r="F80" s="30"/>
      <c r="G80" s="30">
        <f>G81+G82</f>
        <v>9815</v>
      </c>
      <c r="H80" s="30">
        <f>H81+H82</f>
        <v>9815</v>
      </c>
      <c r="I80" s="30"/>
      <c r="J80" s="30">
        <f>J81+J82</f>
        <v>5346.165</v>
      </c>
      <c r="K80" s="30">
        <f>K81+K82</f>
        <v>5346.165</v>
      </c>
      <c r="L80" s="30"/>
    </row>
    <row r="81" spans="1:12" ht="14.25" customHeight="1">
      <c r="A81" s="31">
        <v>1351</v>
      </c>
      <c r="B81" s="29" t="s">
        <v>436</v>
      </c>
      <c r="C81" s="28" t="s">
        <v>613</v>
      </c>
      <c r="D81" s="30">
        <f>E81</f>
        <v>10607.3</v>
      </c>
      <c r="E81" s="30">
        <v>10607.3</v>
      </c>
      <c r="F81" s="30"/>
      <c r="G81" s="30">
        <f>H81</f>
        <v>8815</v>
      </c>
      <c r="H81" s="30">
        <v>8815</v>
      </c>
      <c r="I81" s="30"/>
      <c r="J81" s="230">
        <f>K81</f>
        <v>4737.537</v>
      </c>
      <c r="K81" s="257">
        <v>4737.537</v>
      </c>
      <c r="L81" s="30"/>
    </row>
    <row r="82" spans="1:12" ht="36" customHeight="1">
      <c r="A82" s="31">
        <v>1352</v>
      </c>
      <c r="B82" s="29" t="s">
        <v>689</v>
      </c>
      <c r="C82" s="28" t="s">
        <v>613</v>
      </c>
      <c r="D82" s="30">
        <f>E82</f>
        <v>1000</v>
      </c>
      <c r="E82" s="30">
        <v>1000</v>
      </c>
      <c r="F82" s="30"/>
      <c r="G82" s="30">
        <f>H82</f>
        <v>1000</v>
      </c>
      <c r="H82" s="30">
        <v>1000</v>
      </c>
      <c r="I82" s="30"/>
      <c r="J82" s="230">
        <f>K82</f>
        <v>608.628</v>
      </c>
      <c r="K82" s="257">
        <v>608.628</v>
      </c>
      <c r="L82" s="30"/>
    </row>
    <row r="83" spans="1:12" ht="24" customHeight="1">
      <c r="A83" s="33">
        <v>1360</v>
      </c>
      <c r="B83" s="29" t="s">
        <v>17</v>
      </c>
      <c r="C83" s="28">
        <v>7431</v>
      </c>
      <c r="D83" s="30">
        <f>D84</f>
        <v>0</v>
      </c>
      <c r="E83" s="30">
        <f>E84</f>
        <v>0</v>
      </c>
      <c r="F83" s="30"/>
      <c r="G83" s="30">
        <f>G84</f>
        <v>0</v>
      </c>
      <c r="H83" s="30">
        <f>H84</f>
        <v>0</v>
      </c>
      <c r="I83" s="30"/>
      <c r="J83" s="30">
        <f>J84</f>
        <v>0</v>
      </c>
      <c r="K83" s="30">
        <f>K84</f>
        <v>0</v>
      </c>
      <c r="L83" s="30"/>
    </row>
    <row r="84" spans="1:12" ht="24.75" customHeight="1">
      <c r="A84" s="31">
        <v>1361</v>
      </c>
      <c r="B84" s="29" t="s">
        <v>377</v>
      </c>
      <c r="C84" s="28" t="s">
        <v>613</v>
      </c>
      <c r="D84" s="30">
        <f>E84</f>
        <v>0</v>
      </c>
      <c r="E84" s="30">
        <v>0</v>
      </c>
      <c r="F84" s="30"/>
      <c r="G84" s="30">
        <f>H84</f>
        <v>0</v>
      </c>
      <c r="H84" s="30">
        <v>0</v>
      </c>
      <c r="I84" s="30"/>
      <c r="J84" s="30">
        <f>K84</f>
        <v>0</v>
      </c>
      <c r="K84" s="30">
        <v>0</v>
      </c>
      <c r="L84" s="30"/>
    </row>
    <row r="85" spans="1:12" ht="0.75" customHeight="1">
      <c r="A85" s="31">
        <v>1362</v>
      </c>
      <c r="B85" s="29" t="s">
        <v>690</v>
      </c>
      <c r="C85" s="28" t="s">
        <v>613</v>
      </c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27" customHeight="1">
      <c r="A86" s="31">
        <v>1370</v>
      </c>
      <c r="B86" s="29" t="s">
        <v>378</v>
      </c>
      <c r="C86" s="28">
        <v>7441</v>
      </c>
      <c r="D86" s="30">
        <f>E86</f>
        <v>0</v>
      </c>
      <c r="E86" s="30">
        <v>0</v>
      </c>
      <c r="F86" s="30"/>
      <c r="G86" s="30">
        <f>H86</f>
        <v>0</v>
      </c>
      <c r="H86" s="30">
        <v>0</v>
      </c>
      <c r="I86" s="30"/>
      <c r="J86" s="30">
        <f>K86</f>
        <v>0</v>
      </c>
      <c r="K86" s="30">
        <v>0</v>
      </c>
      <c r="L86" s="30"/>
    </row>
    <row r="87" spans="1:12" ht="71.25" customHeight="1" hidden="1">
      <c r="A87" s="31">
        <v>1371</v>
      </c>
      <c r="B87" s="29" t="s">
        <v>18</v>
      </c>
      <c r="C87" s="28" t="s">
        <v>613</v>
      </c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63" customHeight="1" hidden="1">
      <c r="A88" s="31">
        <v>1372</v>
      </c>
      <c r="B88" s="29" t="s">
        <v>662</v>
      </c>
      <c r="C88" s="28" t="s">
        <v>613</v>
      </c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24" customHeight="1">
      <c r="A89" s="31">
        <v>1380</v>
      </c>
      <c r="B89" s="29" t="s">
        <v>379</v>
      </c>
      <c r="C89" s="28">
        <v>7442</v>
      </c>
      <c r="D89" s="30">
        <f>E89</f>
        <v>0</v>
      </c>
      <c r="E89" s="30">
        <v>0</v>
      </c>
      <c r="F89" s="30"/>
      <c r="G89" s="30">
        <f>H89</f>
        <v>0</v>
      </c>
      <c r="H89" s="30">
        <v>0</v>
      </c>
      <c r="I89" s="30"/>
      <c r="J89" s="30">
        <f>K89</f>
        <v>0</v>
      </c>
      <c r="K89" s="30">
        <v>0</v>
      </c>
      <c r="L89" s="30"/>
    </row>
    <row r="90" spans="1:12" ht="60.75" customHeight="1" hidden="1">
      <c r="A90" s="31">
        <v>1381</v>
      </c>
      <c r="B90" s="29" t="s">
        <v>380</v>
      </c>
      <c r="C90" s="28" t="s">
        <v>613</v>
      </c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59.25" customHeight="1" hidden="1">
      <c r="A91" s="31">
        <v>1382</v>
      </c>
      <c r="B91" s="29" t="s">
        <v>381</v>
      </c>
      <c r="C91" s="28" t="s">
        <v>613</v>
      </c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24.75" customHeight="1">
      <c r="A92" s="31">
        <v>1390</v>
      </c>
      <c r="B92" s="29" t="s">
        <v>19</v>
      </c>
      <c r="C92" s="28">
        <v>7452</v>
      </c>
      <c r="D92" s="30">
        <f>E92</f>
        <v>1210</v>
      </c>
      <c r="E92" s="30">
        <f>E95</f>
        <v>1210</v>
      </c>
      <c r="F92" s="30">
        <f>F94</f>
        <v>0</v>
      </c>
      <c r="G92" s="260">
        <f>H92</f>
        <v>1210</v>
      </c>
      <c r="H92" s="260">
        <f>H95</f>
        <v>1210</v>
      </c>
      <c r="I92" s="260">
        <f>I94</f>
        <v>7176.2505</v>
      </c>
      <c r="J92" s="30">
        <f>K92</f>
        <v>2473.4</v>
      </c>
      <c r="K92" s="30">
        <f>K95</f>
        <v>2473.4</v>
      </c>
      <c r="L92" s="30">
        <f>L94</f>
        <v>0</v>
      </c>
    </row>
    <row r="93" spans="1:12" ht="35.25" customHeight="1" hidden="1">
      <c r="A93" s="31">
        <v>1391</v>
      </c>
      <c r="B93" s="29" t="s">
        <v>748</v>
      </c>
      <c r="C93" s="28" t="s">
        <v>613</v>
      </c>
      <c r="D93" s="30"/>
      <c r="E93" s="30"/>
      <c r="F93" s="30"/>
      <c r="G93" s="260"/>
      <c r="H93" s="260"/>
      <c r="I93" s="260"/>
      <c r="J93" s="30"/>
      <c r="K93" s="30"/>
      <c r="L93" s="30"/>
    </row>
    <row r="94" spans="1:12" ht="25.5" customHeight="1">
      <c r="A94" s="31">
        <v>1392</v>
      </c>
      <c r="B94" s="29" t="s">
        <v>44</v>
      </c>
      <c r="C94" s="28" t="s">
        <v>613</v>
      </c>
      <c r="D94" s="30">
        <f>F94</f>
        <v>0</v>
      </c>
      <c r="E94" s="30">
        <v>0</v>
      </c>
      <c r="F94" s="30">
        <v>0</v>
      </c>
      <c r="G94" s="260">
        <f>I94</f>
        <v>7176.2505</v>
      </c>
      <c r="H94" s="260">
        <v>0</v>
      </c>
      <c r="I94" s="260">
        <v>7176.2505</v>
      </c>
      <c r="J94" s="30">
        <f>L94</f>
        <v>0</v>
      </c>
      <c r="K94" s="30">
        <v>0</v>
      </c>
      <c r="L94" s="237">
        <v>0</v>
      </c>
    </row>
    <row r="95" spans="1:12" ht="35.25" customHeight="1">
      <c r="A95" s="31">
        <v>1393</v>
      </c>
      <c r="B95" s="29" t="s">
        <v>715</v>
      </c>
      <c r="C95" s="28" t="s">
        <v>613</v>
      </c>
      <c r="D95" s="30">
        <f>E95</f>
        <v>1210</v>
      </c>
      <c r="E95" s="30">
        <v>1210</v>
      </c>
      <c r="F95" s="30"/>
      <c r="G95" s="30">
        <f>H95</f>
        <v>1210</v>
      </c>
      <c r="H95" s="30">
        <v>1210</v>
      </c>
      <c r="I95" s="30"/>
      <c r="J95" s="30">
        <f>K95</f>
        <v>2473.4</v>
      </c>
      <c r="K95" s="258">
        <v>2473.4</v>
      </c>
      <c r="L95" s="30">
        <v>0</v>
      </c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</sheetData>
  <sheetProtection/>
  <mergeCells count="12">
    <mergeCell ref="K9:L9"/>
    <mergeCell ref="E9:F9"/>
    <mergeCell ref="J8:L8"/>
    <mergeCell ref="A9:A10"/>
    <mergeCell ref="H9:I9"/>
    <mergeCell ref="G8:I8"/>
    <mergeCell ref="D8:F8"/>
    <mergeCell ref="C9:C10"/>
    <mergeCell ref="D1:H1"/>
    <mergeCell ref="C2:H2"/>
    <mergeCell ref="C3:H3"/>
    <mergeCell ref="C4:H4"/>
  </mergeCells>
  <printOptions/>
  <pageMargins left="0.24" right="0.17" top="0.25" bottom="0.25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1"/>
  <sheetViews>
    <sheetView zoomScale="90" zoomScaleNormal="90" zoomScalePageLayoutView="0" workbookViewId="0" topLeftCell="A1">
      <selection activeCell="K12" sqref="K12"/>
    </sheetView>
  </sheetViews>
  <sheetFormatPr defaultColWidth="9.140625" defaultRowHeight="12.75"/>
  <cols>
    <col min="1" max="1" width="5.00390625" style="1" customWidth="1"/>
    <col min="2" max="2" width="4.57421875" style="1" customWidth="1"/>
    <col min="3" max="3" width="5.7109375" style="1" customWidth="1"/>
    <col min="4" max="4" width="4.421875" style="1" customWidth="1"/>
    <col min="5" max="5" width="39.140625" style="1" customWidth="1"/>
    <col min="6" max="6" width="10.140625" style="42" customWidth="1"/>
    <col min="7" max="7" width="10.00390625" style="43" customWidth="1"/>
    <col min="8" max="8" width="8.8515625" style="44" customWidth="1"/>
    <col min="9" max="9" width="10.421875" style="1" customWidth="1"/>
    <col min="10" max="10" width="9.57421875" style="1" customWidth="1"/>
    <col min="11" max="11" width="9.421875" style="1" customWidth="1"/>
    <col min="12" max="12" width="9.7109375" style="1" customWidth="1"/>
    <col min="13" max="13" width="10.28125" style="1" customWidth="1"/>
    <col min="14" max="14" width="9.28125" style="1" customWidth="1"/>
    <col min="15" max="16384" width="9.140625" style="1" customWidth="1"/>
  </cols>
  <sheetData>
    <row r="1" spans="1:11" s="2" customFormat="1" ht="12.75" customHeight="1">
      <c r="A1" s="3" t="s">
        <v>733</v>
      </c>
      <c r="B1" s="2" t="s">
        <v>613</v>
      </c>
      <c r="C1" s="2" t="s">
        <v>613</v>
      </c>
      <c r="D1" s="2" t="s">
        <v>613</v>
      </c>
      <c r="E1" s="2" t="s">
        <v>613</v>
      </c>
      <c r="F1" s="295" t="s">
        <v>55</v>
      </c>
      <c r="G1" s="295"/>
      <c r="H1" s="295"/>
      <c r="I1" s="295"/>
      <c r="J1" s="295"/>
      <c r="K1" s="295"/>
    </row>
    <row r="2" spans="1:11" s="2" customFormat="1" ht="12.75" customHeight="1">
      <c r="A2" s="2" t="s">
        <v>613</v>
      </c>
      <c r="B2" s="2" t="s">
        <v>613</v>
      </c>
      <c r="C2" s="2" t="s">
        <v>613</v>
      </c>
      <c r="D2" s="2" t="s">
        <v>613</v>
      </c>
      <c r="E2" s="2" t="s">
        <v>613</v>
      </c>
      <c r="F2" s="295" t="s">
        <v>0</v>
      </c>
      <c r="G2" s="271"/>
      <c r="H2" s="271"/>
      <c r="I2" s="271"/>
      <c r="J2" s="271"/>
      <c r="K2" s="271"/>
    </row>
    <row r="3" spans="1:11" s="2" customFormat="1" ht="12.75" customHeight="1">
      <c r="A3" s="2" t="s">
        <v>613</v>
      </c>
      <c r="B3" s="2" t="s">
        <v>613</v>
      </c>
      <c r="C3" s="2" t="s">
        <v>613</v>
      </c>
      <c r="D3" s="2" t="s">
        <v>613</v>
      </c>
      <c r="E3" s="2" t="s">
        <v>613</v>
      </c>
      <c r="F3" s="295" t="s">
        <v>23</v>
      </c>
      <c r="G3" s="271"/>
      <c r="H3" s="271"/>
      <c r="I3" s="271"/>
      <c r="J3" s="271"/>
      <c r="K3" s="271"/>
    </row>
    <row r="4" spans="1:11" s="2" customFormat="1" ht="12.75" customHeight="1">
      <c r="A4" s="2" t="s">
        <v>613</v>
      </c>
      <c r="B4" s="2" t="s">
        <v>613</v>
      </c>
      <c r="C4" s="2" t="s">
        <v>613</v>
      </c>
      <c r="D4" s="2" t="s">
        <v>613</v>
      </c>
      <c r="E4" s="2" t="s">
        <v>613</v>
      </c>
      <c r="F4" s="282" t="s">
        <v>963</v>
      </c>
      <c r="G4" s="271"/>
      <c r="H4" s="271"/>
      <c r="I4" s="271"/>
      <c r="J4" s="271"/>
      <c r="K4" s="271"/>
    </row>
    <row r="5" spans="1:11" ht="12.75" customHeight="1">
      <c r="A5" s="1" t="s">
        <v>613</v>
      </c>
      <c r="B5" s="1" t="s">
        <v>613</v>
      </c>
      <c r="C5" s="1" t="s">
        <v>613</v>
      </c>
      <c r="D5" s="1" t="s">
        <v>613</v>
      </c>
      <c r="E5" s="1" t="s">
        <v>613</v>
      </c>
      <c r="F5" s="38"/>
      <c r="G5" s="39" t="s">
        <v>613</v>
      </c>
      <c r="H5" s="40" t="s">
        <v>613</v>
      </c>
      <c r="I5" s="41" t="s">
        <v>613</v>
      </c>
      <c r="J5" s="41" t="s">
        <v>613</v>
      </c>
      <c r="K5" s="41" t="s">
        <v>613</v>
      </c>
    </row>
    <row r="6" spans="1:12" ht="12.75" customHeight="1">
      <c r="A6" s="1" t="s">
        <v>613</v>
      </c>
      <c r="B6" s="1" t="s">
        <v>613</v>
      </c>
      <c r="C6" s="1" t="s">
        <v>613</v>
      </c>
      <c r="D6" s="1" t="s">
        <v>613</v>
      </c>
      <c r="E6" s="1" t="s">
        <v>613</v>
      </c>
      <c r="F6" s="42" t="s">
        <v>613</v>
      </c>
      <c r="G6" s="43" t="s">
        <v>613</v>
      </c>
      <c r="H6" s="44" t="s">
        <v>613</v>
      </c>
      <c r="I6" s="1" t="s">
        <v>613</v>
      </c>
      <c r="J6" s="1" t="s">
        <v>613</v>
      </c>
      <c r="K6" s="1" t="s">
        <v>613</v>
      </c>
      <c r="L6" s="1" t="s">
        <v>937</v>
      </c>
    </row>
    <row r="7" spans="1:12" s="2" customFormat="1" ht="3.75" customHeight="1">
      <c r="A7" s="2" t="s">
        <v>613</v>
      </c>
      <c r="B7" s="2" t="s">
        <v>613</v>
      </c>
      <c r="C7" s="2" t="s">
        <v>613</v>
      </c>
      <c r="D7" s="2" t="s">
        <v>613</v>
      </c>
      <c r="E7" s="2" t="s">
        <v>613</v>
      </c>
      <c r="F7" s="45" t="s">
        <v>613</v>
      </c>
      <c r="G7" s="46" t="s">
        <v>613</v>
      </c>
      <c r="H7" s="47" t="s">
        <v>613</v>
      </c>
      <c r="I7" s="2" t="s">
        <v>613</v>
      </c>
      <c r="J7" s="2" t="s">
        <v>613</v>
      </c>
      <c r="K7" s="2" t="s">
        <v>613</v>
      </c>
      <c r="L7" s="2" t="s">
        <v>613</v>
      </c>
    </row>
    <row r="8" spans="1:14" s="2" customFormat="1" ht="12.75" customHeight="1">
      <c r="A8" s="48" t="s">
        <v>613</v>
      </c>
      <c r="B8" s="49" t="s">
        <v>613</v>
      </c>
      <c r="C8" s="49" t="s">
        <v>613</v>
      </c>
      <c r="D8" s="50" t="s">
        <v>613</v>
      </c>
      <c r="E8" s="51" t="s">
        <v>613</v>
      </c>
      <c r="F8" s="290" t="s">
        <v>166</v>
      </c>
      <c r="G8" s="291"/>
      <c r="H8" s="292"/>
      <c r="I8" s="298" t="s">
        <v>167</v>
      </c>
      <c r="J8" s="291"/>
      <c r="K8" s="292"/>
      <c r="L8" s="286" t="s">
        <v>168</v>
      </c>
      <c r="M8" s="287"/>
      <c r="N8" s="285"/>
    </row>
    <row r="9" spans="1:14" s="2" customFormat="1" ht="16.5" customHeight="1">
      <c r="A9" s="294" t="s">
        <v>24</v>
      </c>
      <c r="B9" s="294" t="s">
        <v>382</v>
      </c>
      <c r="C9" s="296" t="s">
        <v>716</v>
      </c>
      <c r="D9" s="296" t="s">
        <v>717</v>
      </c>
      <c r="E9" s="288" t="s">
        <v>612</v>
      </c>
      <c r="F9" s="54" t="s">
        <v>169</v>
      </c>
      <c r="G9" s="293" t="s">
        <v>383</v>
      </c>
      <c r="H9" s="285"/>
      <c r="I9" s="55" t="s">
        <v>169</v>
      </c>
      <c r="J9" s="286" t="s">
        <v>383</v>
      </c>
      <c r="K9" s="287"/>
      <c r="L9" s="55" t="s">
        <v>169</v>
      </c>
      <c r="M9" s="286" t="s">
        <v>383</v>
      </c>
      <c r="N9" s="285"/>
    </row>
    <row r="10" spans="1:14" s="2" customFormat="1" ht="30.75" customHeight="1">
      <c r="A10" s="274"/>
      <c r="B10" s="274"/>
      <c r="C10" s="297"/>
      <c r="D10" s="297"/>
      <c r="E10" s="289"/>
      <c r="F10" s="56" t="s">
        <v>384</v>
      </c>
      <c r="G10" s="57" t="s">
        <v>174</v>
      </c>
      <c r="H10" s="58" t="s">
        <v>175</v>
      </c>
      <c r="I10" s="14" t="s">
        <v>385</v>
      </c>
      <c r="J10" s="59" t="s">
        <v>174</v>
      </c>
      <c r="K10" s="60" t="s">
        <v>175</v>
      </c>
      <c r="L10" s="14" t="s">
        <v>386</v>
      </c>
      <c r="M10" s="59" t="s">
        <v>174</v>
      </c>
      <c r="N10" s="59" t="s">
        <v>175</v>
      </c>
    </row>
    <row r="11" spans="1:14" s="2" customFormat="1" ht="12.75" customHeight="1">
      <c r="A11" s="61">
        <v>1</v>
      </c>
      <c r="B11" s="61">
        <v>2</v>
      </c>
      <c r="C11" s="61">
        <v>3</v>
      </c>
      <c r="D11" s="61">
        <v>4</v>
      </c>
      <c r="E11" s="12">
        <v>5</v>
      </c>
      <c r="F11" s="197">
        <v>6</v>
      </c>
      <c r="G11" s="197">
        <v>7</v>
      </c>
      <c r="H11" s="197">
        <v>8</v>
      </c>
      <c r="I11" s="198">
        <v>9</v>
      </c>
      <c r="J11" s="198">
        <v>10</v>
      </c>
      <c r="K11" s="198">
        <v>11</v>
      </c>
      <c r="L11" s="198">
        <v>12</v>
      </c>
      <c r="M11" s="198">
        <v>13</v>
      </c>
      <c r="N11" s="198">
        <v>14</v>
      </c>
    </row>
    <row r="12" spans="1:14" s="2" customFormat="1" ht="45.75" customHeight="1">
      <c r="A12" s="12">
        <v>2000</v>
      </c>
      <c r="B12" s="12" t="s">
        <v>316</v>
      </c>
      <c r="C12" s="12" t="s">
        <v>316</v>
      </c>
      <c r="D12" s="12" t="s">
        <v>316</v>
      </c>
      <c r="E12" s="64" t="s">
        <v>727</v>
      </c>
      <c r="F12" s="245">
        <f>F13+F49+F66+F92+F145+F165+F185+F214+F244+F275+F307</f>
        <v>292787.012</v>
      </c>
      <c r="G12" s="245">
        <f aca="true" t="shared" si="0" ref="G12:N12">G13+G49+G66+G92+G145+G165+G185+G214+G244+G275+G307</f>
        <v>266377.012</v>
      </c>
      <c r="H12" s="245">
        <f t="shared" si="0"/>
        <v>26410</v>
      </c>
      <c r="I12" s="245">
        <f t="shared" si="0"/>
        <v>346580.5635</v>
      </c>
      <c r="J12" s="245">
        <f t="shared" si="0"/>
        <v>279520.796</v>
      </c>
      <c r="K12" s="245">
        <f t="shared" si="0"/>
        <v>74236.018</v>
      </c>
      <c r="L12" s="245">
        <f t="shared" si="0"/>
        <v>258745.75</v>
      </c>
      <c r="M12" s="245">
        <f t="shared" si="0"/>
        <v>212807.77899999998</v>
      </c>
      <c r="N12" s="245">
        <f t="shared" si="0"/>
        <v>45937.971</v>
      </c>
    </row>
    <row r="13" spans="1:14" s="2" customFormat="1" ht="48" customHeight="1">
      <c r="A13" s="12">
        <v>2100</v>
      </c>
      <c r="B13" s="59">
        <v>1</v>
      </c>
      <c r="C13" s="59">
        <v>0</v>
      </c>
      <c r="D13" s="59">
        <v>0</v>
      </c>
      <c r="E13" s="64" t="s">
        <v>728</v>
      </c>
      <c r="F13" s="62">
        <f>F15+F20+F24+F29+F32+F35+F38+F41</f>
        <v>103582</v>
      </c>
      <c r="G13" s="62">
        <f aca="true" t="shared" si="1" ref="G13:N13">G15+G20+G24+G29+G32+G35+G38+G41</f>
        <v>95582</v>
      </c>
      <c r="H13" s="62">
        <f t="shared" si="1"/>
        <v>8000</v>
      </c>
      <c r="I13" s="62">
        <f t="shared" si="1"/>
        <v>113917.196</v>
      </c>
      <c r="J13" s="62">
        <f t="shared" si="1"/>
        <v>103817.196</v>
      </c>
      <c r="K13" s="62">
        <f t="shared" si="1"/>
        <v>10100</v>
      </c>
      <c r="L13" s="62">
        <f t="shared" si="1"/>
        <v>91108.099</v>
      </c>
      <c r="M13" s="62">
        <f t="shared" si="1"/>
        <v>89919.899</v>
      </c>
      <c r="N13" s="62">
        <f t="shared" si="1"/>
        <v>1188.2</v>
      </c>
    </row>
    <row r="14" spans="1:14" s="2" customFormat="1" ht="13.5" customHeight="1" hidden="1">
      <c r="A14" s="12" t="s">
        <v>613</v>
      </c>
      <c r="B14" s="59" t="s">
        <v>613</v>
      </c>
      <c r="C14" s="59" t="s">
        <v>613</v>
      </c>
      <c r="D14" s="59" t="s">
        <v>613</v>
      </c>
      <c r="E14" s="64" t="s">
        <v>397</v>
      </c>
      <c r="F14" s="62"/>
      <c r="G14" s="62"/>
      <c r="H14" s="62"/>
      <c r="I14" s="214"/>
      <c r="J14" s="245"/>
      <c r="K14" s="62"/>
      <c r="L14" s="214"/>
      <c r="M14" s="214"/>
      <c r="N14" s="62"/>
    </row>
    <row r="15" spans="1:14" s="2" customFormat="1" ht="45" customHeight="1">
      <c r="A15" s="12">
        <v>2110</v>
      </c>
      <c r="B15" s="59">
        <v>1</v>
      </c>
      <c r="C15" s="59">
        <v>1</v>
      </c>
      <c r="D15" s="59">
        <v>0</v>
      </c>
      <c r="E15" s="65" t="s">
        <v>729</v>
      </c>
      <c r="F15" s="62">
        <f aca="true" t="shared" si="2" ref="F15:N15">F17</f>
        <v>96282</v>
      </c>
      <c r="G15" s="62">
        <f t="shared" si="2"/>
        <v>88282</v>
      </c>
      <c r="H15" s="62">
        <f t="shared" si="2"/>
        <v>8000</v>
      </c>
      <c r="I15" s="214">
        <f t="shared" si="2"/>
        <v>100675.196</v>
      </c>
      <c r="J15" s="245">
        <f t="shared" si="2"/>
        <v>92675.196</v>
      </c>
      <c r="K15" s="62">
        <f t="shared" si="2"/>
        <v>8000</v>
      </c>
      <c r="L15" s="214">
        <f t="shared" si="2"/>
        <v>84015.694</v>
      </c>
      <c r="M15" s="214">
        <f t="shared" si="2"/>
        <v>82827.494</v>
      </c>
      <c r="N15" s="62">
        <f t="shared" si="2"/>
        <v>1188.2</v>
      </c>
    </row>
    <row r="16" spans="1:14" s="2" customFormat="1" ht="12" customHeight="1" hidden="1">
      <c r="A16" s="12" t="s">
        <v>613</v>
      </c>
      <c r="B16" s="59" t="s">
        <v>613</v>
      </c>
      <c r="C16" s="59" t="s">
        <v>613</v>
      </c>
      <c r="D16" s="59" t="s">
        <v>613</v>
      </c>
      <c r="E16" s="64" t="s">
        <v>402</v>
      </c>
      <c r="F16" s="62"/>
      <c r="G16" s="62"/>
      <c r="H16" s="62"/>
      <c r="I16" s="214"/>
      <c r="J16" s="245"/>
      <c r="K16" s="62"/>
      <c r="L16" s="214"/>
      <c r="M16" s="214"/>
      <c r="N16" s="62"/>
    </row>
    <row r="17" spans="1:14" s="2" customFormat="1" ht="23.25" customHeight="1">
      <c r="A17" s="12">
        <v>2111</v>
      </c>
      <c r="B17" s="59">
        <v>1</v>
      </c>
      <c r="C17" s="59">
        <v>1</v>
      </c>
      <c r="D17" s="59">
        <v>1</v>
      </c>
      <c r="E17" s="64" t="s">
        <v>45</v>
      </c>
      <c r="F17" s="62">
        <f>G17+H17</f>
        <v>96282</v>
      </c>
      <c r="G17" s="62">
        <v>88282</v>
      </c>
      <c r="H17" s="62">
        <v>8000</v>
      </c>
      <c r="I17" s="214">
        <f>K17+J17</f>
        <v>100675.196</v>
      </c>
      <c r="J17" s="245">
        <v>92675.196</v>
      </c>
      <c r="K17" s="62">
        <v>8000</v>
      </c>
      <c r="L17" s="214">
        <f>N17+M17</f>
        <v>84015.694</v>
      </c>
      <c r="M17" s="253">
        <v>82827.494</v>
      </c>
      <c r="N17" s="252">
        <v>1188.2</v>
      </c>
    </row>
    <row r="18" spans="1:14" s="2" customFormat="1" ht="24" customHeight="1" hidden="1">
      <c r="A18" s="12">
        <v>2112</v>
      </c>
      <c r="B18" s="59">
        <v>1</v>
      </c>
      <c r="C18" s="59">
        <v>1</v>
      </c>
      <c r="D18" s="59">
        <v>2</v>
      </c>
      <c r="E18" s="64" t="s">
        <v>46</v>
      </c>
      <c r="F18" s="62"/>
      <c r="G18" s="62"/>
      <c r="H18" s="62"/>
      <c r="I18" s="62"/>
      <c r="J18" s="62"/>
      <c r="K18" s="62"/>
      <c r="L18" s="62"/>
      <c r="M18" s="62"/>
      <c r="N18" s="62"/>
    </row>
    <row r="19" spans="1:14" s="2" customFormat="1" ht="12" customHeight="1" hidden="1">
      <c r="A19" s="12">
        <v>2113</v>
      </c>
      <c r="B19" s="59">
        <v>1</v>
      </c>
      <c r="C19" s="59">
        <v>1</v>
      </c>
      <c r="D19" s="59">
        <v>3</v>
      </c>
      <c r="E19" s="64" t="s">
        <v>47</v>
      </c>
      <c r="F19" s="62"/>
      <c r="G19" s="62"/>
      <c r="H19" s="62"/>
      <c r="I19" s="62"/>
      <c r="J19" s="62"/>
      <c r="K19" s="62"/>
      <c r="L19" s="62"/>
      <c r="M19" s="62"/>
      <c r="N19" s="62"/>
    </row>
    <row r="20" spans="1:14" s="2" customFormat="1" ht="15.75" customHeight="1">
      <c r="A20" s="12">
        <v>2120</v>
      </c>
      <c r="B20" s="59">
        <v>1</v>
      </c>
      <c r="C20" s="59">
        <v>2</v>
      </c>
      <c r="D20" s="59">
        <v>0</v>
      </c>
      <c r="E20" s="65" t="s">
        <v>48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2"/>
      <c r="N20" s="62"/>
    </row>
    <row r="21" spans="1:14" s="2" customFormat="1" ht="0.75" customHeight="1" hidden="1">
      <c r="A21" s="12" t="s">
        <v>613</v>
      </c>
      <c r="B21" s="59" t="s">
        <v>613</v>
      </c>
      <c r="C21" s="59" t="s">
        <v>613</v>
      </c>
      <c r="D21" s="59" t="s">
        <v>613</v>
      </c>
      <c r="E21" s="64" t="s">
        <v>402</v>
      </c>
      <c r="F21" s="62"/>
      <c r="G21" s="62"/>
      <c r="H21" s="62"/>
      <c r="I21" s="62">
        <v>0</v>
      </c>
      <c r="J21" s="62">
        <v>0</v>
      </c>
      <c r="K21" s="62">
        <v>0</v>
      </c>
      <c r="L21" s="62"/>
      <c r="M21" s="62"/>
      <c r="N21" s="62"/>
    </row>
    <row r="22" spans="1:14" s="2" customFormat="1" ht="15" customHeight="1" hidden="1">
      <c r="A22" s="12">
        <v>2121</v>
      </c>
      <c r="B22" s="59">
        <v>1</v>
      </c>
      <c r="C22" s="59">
        <v>2</v>
      </c>
      <c r="D22" s="59">
        <v>1</v>
      </c>
      <c r="E22" s="64" t="s">
        <v>49</v>
      </c>
      <c r="F22" s="62"/>
      <c r="G22" s="62"/>
      <c r="H22" s="62"/>
      <c r="I22" s="62">
        <v>0</v>
      </c>
      <c r="J22" s="62">
        <v>0</v>
      </c>
      <c r="K22" s="62">
        <v>0</v>
      </c>
      <c r="L22" s="62"/>
      <c r="M22" s="62"/>
      <c r="N22" s="62"/>
    </row>
    <row r="23" spans="1:14" s="2" customFormat="1" ht="23.25" customHeight="1" hidden="1">
      <c r="A23" s="12">
        <v>2122</v>
      </c>
      <c r="B23" s="59">
        <v>1</v>
      </c>
      <c r="C23" s="59">
        <v>2</v>
      </c>
      <c r="D23" s="59">
        <v>2</v>
      </c>
      <c r="E23" s="64" t="s">
        <v>50</v>
      </c>
      <c r="F23" s="62"/>
      <c r="G23" s="62"/>
      <c r="H23" s="62"/>
      <c r="I23" s="62">
        <v>0</v>
      </c>
      <c r="J23" s="62">
        <v>0</v>
      </c>
      <c r="K23" s="62">
        <v>0</v>
      </c>
      <c r="L23" s="62"/>
      <c r="M23" s="62"/>
      <c r="N23" s="62"/>
    </row>
    <row r="24" spans="1:14" s="2" customFormat="1" ht="16.5" customHeight="1">
      <c r="A24" s="12">
        <v>2130</v>
      </c>
      <c r="B24" s="59">
        <v>1</v>
      </c>
      <c r="C24" s="59">
        <v>3</v>
      </c>
      <c r="D24" s="59">
        <v>0</v>
      </c>
      <c r="E24" s="65" t="s">
        <v>51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</row>
    <row r="25" spans="1:14" s="2" customFormat="1" ht="0.75" customHeight="1">
      <c r="A25" s="12" t="s">
        <v>613</v>
      </c>
      <c r="B25" s="59" t="s">
        <v>613</v>
      </c>
      <c r="C25" s="59" t="s">
        <v>613</v>
      </c>
      <c r="D25" s="59" t="s">
        <v>613</v>
      </c>
      <c r="E25" s="64" t="s">
        <v>402</v>
      </c>
      <c r="F25" s="62"/>
      <c r="G25" s="62"/>
      <c r="H25" s="62"/>
      <c r="I25" s="62">
        <v>0</v>
      </c>
      <c r="J25" s="62">
        <v>0</v>
      </c>
      <c r="K25" s="62">
        <v>0</v>
      </c>
      <c r="L25" s="62"/>
      <c r="M25" s="62"/>
      <c r="N25" s="62"/>
    </row>
    <row r="26" spans="1:14" s="2" customFormat="1" ht="16.5" customHeight="1" hidden="1">
      <c r="A26" s="12">
        <v>2131</v>
      </c>
      <c r="B26" s="59">
        <v>1</v>
      </c>
      <c r="C26" s="59">
        <v>3</v>
      </c>
      <c r="D26" s="59">
        <v>1</v>
      </c>
      <c r="E26" s="64" t="s">
        <v>52</v>
      </c>
      <c r="F26" s="62"/>
      <c r="G26" s="62"/>
      <c r="H26" s="62"/>
      <c r="I26" s="62">
        <v>0</v>
      </c>
      <c r="J26" s="62">
        <v>0</v>
      </c>
      <c r="K26" s="62">
        <v>0</v>
      </c>
      <c r="L26" s="62"/>
      <c r="M26" s="62"/>
      <c r="N26" s="62"/>
    </row>
    <row r="27" spans="1:14" s="2" customFormat="1" ht="16.5" customHeight="1" hidden="1">
      <c r="A27" s="12">
        <v>2132</v>
      </c>
      <c r="B27" s="59">
        <v>1</v>
      </c>
      <c r="C27" s="59">
        <v>3</v>
      </c>
      <c r="D27" s="59">
        <v>2</v>
      </c>
      <c r="E27" s="64" t="s">
        <v>53</v>
      </c>
      <c r="F27" s="62"/>
      <c r="G27" s="62"/>
      <c r="H27" s="62"/>
      <c r="I27" s="62">
        <v>0</v>
      </c>
      <c r="J27" s="62">
        <v>0</v>
      </c>
      <c r="K27" s="62">
        <v>0</v>
      </c>
      <c r="L27" s="62"/>
      <c r="M27" s="62"/>
      <c r="N27" s="62"/>
    </row>
    <row r="28" spans="1:14" s="2" customFormat="1" ht="16.5" customHeight="1">
      <c r="A28" s="12">
        <v>2133</v>
      </c>
      <c r="B28" s="59">
        <v>1</v>
      </c>
      <c r="C28" s="59">
        <v>3</v>
      </c>
      <c r="D28" s="59">
        <v>3</v>
      </c>
      <c r="E28" s="64" t="s">
        <v>54</v>
      </c>
      <c r="F28" s="62">
        <v>0</v>
      </c>
      <c r="G28" s="62">
        <v>0</v>
      </c>
      <c r="H28" s="62"/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</row>
    <row r="29" spans="1:14" s="2" customFormat="1" ht="16.5" customHeight="1">
      <c r="A29" s="12">
        <v>2140</v>
      </c>
      <c r="B29" s="59">
        <v>1</v>
      </c>
      <c r="C29" s="59">
        <v>4</v>
      </c>
      <c r="D29" s="59">
        <v>0</v>
      </c>
      <c r="E29" s="65" t="s">
        <v>550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/>
      <c r="M29" s="62"/>
      <c r="N29" s="62"/>
    </row>
    <row r="30" spans="1:14" s="2" customFormat="1" ht="12.75" customHeight="1" hidden="1">
      <c r="A30" s="12" t="s">
        <v>613</v>
      </c>
      <c r="B30" s="59" t="s">
        <v>613</v>
      </c>
      <c r="C30" s="59" t="s">
        <v>613</v>
      </c>
      <c r="D30" s="59" t="s">
        <v>613</v>
      </c>
      <c r="E30" s="64" t="s">
        <v>402</v>
      </c>
      <c r="F30" s="62"/>
      <c r="G30" s="62"/>
      <c r="H30" s="62"/>
      <c r="I30" s="62">
        <v>0</v>
      </c>
      <c r="J30" s="62">
        <v>0</v>
      </c>
      <c r="K30" s="62">
        <v>0</v>
      </c>
      <c r="L30" s="62"/>
      <c r="M30" s="62"/>
      <c r="N30" s="62"/>
    </row>
    <row r="31" spans="1:14" s="2" customFormat="1" ht="10.5" customHeight="1" hidden="1">
      <c r="A31" s="12">
        <v>2141</v>
      </c>
      <c r="B31" s="59">
        <v>1</v>
      </c>
      <c r="C31" s="59">
        <v>4</v>
      </c>
      <c r="D31" s="59">
        <v>1</v>
      </c>
      <c r="E31" s="64" t="s">
        <v>551</v>
      </c>
      <c r="F31" s="62"/>
      <c r="G31" s="62"/>
      <c r="H31" s="62"/>
      <c r="I31" s="62">
        <v>0</v>
      </c>
      <c r="J31" s="62">
        <v>0</v>
      </c>
      <c r="K31" s="62">
        <v>0</v>
      </c>
      <c r="L31" s="62"/>
      <c r="M31" s="62"/>
      <c r="N31" s="62"/>
    </row>
    <row r="32" spans="1:14" s="2" customFormat="1" ht="35.25" customHeight="1">
      <c r="A32" s="12">
        <v>2150</v>
      </c>
      <c r="B32" s="59">
        <v>1</v>
      </c>
      <c r="C32" s="59">
        <v>5</v>
      </c>
      <c r="D32" s="59">
        <v>0</v>
      </c>
      <c r="E32" s="65" t="s">
        <v>552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/>
      <c r="M32" s="62"/>
      <c r="N32" s="62"/>
    </row>
    <row r="33" spans="1:14" s="2" customFormat="1" ht="14.25" customHeight="1" hidden="1">
      <c r="A33" s="12" t="s">
        <v>613</v>
      </c>
      <c r="B33" s="59" t="s">
        <v>613</v>
      </c>
      <c r="C33" s="59" t="s">
        <v>613</v>
      </c>
      <c r="D33" s="59" t="s">
        <v>613</v>
      </c>
      <c r="E33" s="64" t="s">
        <v>402</v>
      </c>
      <c r="F33" s="62"/>
      <c r="G33" s="62"/>
      <c r="H33" s="62"/>
      <c r="I33" s="62"/>
      <c r="J33" s="62"/>
      <c r="K33" s="62"/>
      <c r="L33" s="62"/>
      <c r="M33" s="62"/>
      <c r="N33" s="62"/>
    </row>
    <row r="34" spans="1:14" s="2" customFormat="1" ht="35.25" customHeight="1" hidden="1">
      <c r="A34" s="12">
        <v>2151</v>
      </c>
      <c r="B34" s="59">
        <v>1</v>
      </c>
      <c r="C34" s="59">
        <v>5</v>
      </c>
      <c r="D34" s="59">
        <v>1</v>
      </c>
      <c r="E34" s="64" t="s">
        <v>553</v>
      </c>
      <c r="F34" s="62"/>
      <c r="G34" s="62"/>
      <c r="H34" s="62"/>
      <c r="I34" s="62"/>
      <c r="J34" s="62"/>
      <c r="K34" s="62"/>
      <c r="L34" s="62"/>
      <c r="M34" s="62"/>
      <c r="N34" s="62"/>
    </row>
    <row r="35" spans="1:14" s="2" customFormat="1" ht="24" customHeight="1">
      <c r="A35" s="12">
        <v>2160</v>
      </c>
      <c r="B35" s="59">
        <v>1</v>
      </c>
      <c r="C35" s="59">
        <v>6</v>
      </c>
      <c r="D35" s="59">
        <v>0</v>
      </c>
      <c r="E35" s="65" t="s">
        <v>554</v>
      </c>
      <c r="F35" s="62">
        <f>G35+H35</f>
        <v>7300</v>
      </c>
      <c r="G35" s="62">
        <v>7300</v>
      </c>
      <c r="H35" s="62">
        <v>0</v>
      </c>
      <c r="I35" s="62">
        <f>J35+K35</f>
        <v>13242</v>
      </c>
      <c r="J35" s="62">
        <v>11142</v>
      </c>
      <c r="K35" s="62">
        <v>2100</v>
      </c>
      <c r="L35" s="62">
        <f>M35+N35</f>
        <v>7092.405</v>
      </c>
      <c r="M35" s="252">
        <v>7092.405</v>
      </c>
      <c r="N35" s="252">
        <v>0</v>
      </c>
    </row>
    <row r="36" spans="1:14" s="2" customFormat="1" ht="14.25" customHeight="1" hidden="1">
      <c r="A36" s="12" t="s">
        <v>613</v>
      </c>
      <c r="B36" s="59" t="s">
        <v>613</v>
      </c>
      <c r="C36" s="59" t="s">
        <v>613</v>
      </c>
      <c r="D36" s="59" t="s">
        <v>613</v>
      </c>
      <c r="E36" s="64" t="s">
        <v>402</v>
      </c>
      <c r="F36" s="62"/>
      <c r="G36" s="62"/>
      <c r="H36" s="62"/>
      <c r="I36" s="62"/>
      <c r="J36" s="62"/>
      <c r="K36" s="62">
        <v>0</v>
      </c>
      <c r="L36" s="62"/>
      <c r="M36" s="62"/>
      <c r="N36" s="62"/>
    </row>
    <row r="37" spans="1:14" s="2" customFormat="1" ht="25.5" customHeight="1" hidden="1">
      <c r="A37" s="12">
        <v>2161</v>
      </c>
      <c r="B37" s="59">
        <v>1</v>
      </c>
      <c r="C37" s="59">
        <v>6</v>
      </c>
      <c r="D37" s="59">
        <v>1</v>
      </c>
      <c r="E37" s="64" t="s">
        <v>730</v>
      </c>
      <c r="F37" s="62"/>
      <c r="G37" s="62"/>
      <c r="H37" s="62"/>
      <c r="I37" s="62"/>
      <c r="J37" s="62"/>
      <c r="K37" s="62">
        <v>0</v>
      </c>
      <c r="L37" s="62"/>
      <c r="M37" s="62"/>
      <c r="N37" s="62"/>
    </row>
    <row r="38" spans="1:14" s="2" customFormat="1" ht="14.25" customHeight="1">
      <c r="A38" s="12">
        <v>2170</v>
      </c>
      <c r="B38" s="59">
        <v>1</v>
      </c>
      <c r="C38" s="59">
        <v>7</v>
      </c>
      <c r="D38" s="59">
        <v>0</v>
      </c>
      <c r="E38" s="65" t="s">
        <v>555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/>
      <c r="M38" s="62"/>
      <c r="N38" s="62"/>
    </row>
    <row r="39" spans="1:14" s="2" customFormat="1" ht="12.75" customHeight="1" hidden="1">
      <c r="A39" s="12" t="s">
        <v>613</v>
      </c>
      <c r="B39" s="59" t="s">
        <v>613</v>
      </c>
      <c r="C39" s="59" t="s">
        <v>613</v>
      </c>
      <c r="D39" s="59" t="s">
        <v>613</v>
      </c>
      <c r="E39" s="64" t="s">
        <v>402</v>
      </c>
      <c r="F39" s="62"/>
      <c r="G39" s="62"/>
      <c r="H39" s="62"/>
      <c r="I39" s="62">
        <v>0</v>
      </c>
      <c r="J39" s="62">
        <v>0</v>
      </c>
      <c r="K39" s="62">
        <v>0</v>
      </c>
      <c r="L39" s="62"/>
      <c r="M39" s="62"/>
      <c r="N39" s="62"/>
    </row>
    <row r="40" spans="1:14" s="2" customFormat="1" ht="14.25" customHeight="1" hidden="1">
      <c r="A40" s="12">
        <v>2171</v>
      </c>
      <c r="B40" s="59">
        <v>1</v>
      </c>
      <c r="C40" s="59">
        <v>7</v>
      </c>
      <c r="D40" s="59">
        <v>1</v>
      </c>
      <c r="E40" s="64" t="s">
        <v>555</v>
      </c>
      <c r="F40" s="62"/>
      <c r="G40" s="62"/>
      <c r="H40" s="62"/>
      <c r="I40" s="62">
        <v>0</v>
      </c>
      <c r="J40" s="62">
        <v>0</v>
      </c>
      <c r="K40" s="62">
        <v>0</v>
      </c>
      <c r="L40" s="62"/>
      <c r="M40" s="62"/>
      <c r="N40" s="62"/>
    </row>
    <row r="41" spans="1:14" s="2" customFormat="1" ht="36" customHeight="1">
      <c r="A41" s="12">
        <v>2180</v>
      </c>
      <c r="B41" s="59">
        <v>1</v>
      </c>
      <c r="C41" s="59">
        <v>8</v>
      </c>
      <c r="D41" s="59">
        <v>0</v>
      </c>
      <c r="E41" s="65" t="s">
        <v>573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/>
      <c r="M41" s="62"/>
      <c r="N41" s="62"/>
    </row>
    <row r="42" spans="1:14" s="2" customFormat="1" ht="12.75" customHeight="1" hidden="1">
      <c r="A42" s="12" t="s">
        <v>613</v>
      </c>
      <c r="B42" s="59" t="s">
        <v>613</v>
      </c>
      <c r="C42" s="59" t="s">
        <v>613</v>
      </c>
      <c r="D42" s="59" t="s">
        <v>613</v>
      </c>
      <c r="E42" s="64" t="s">
        <v>402</v>
      </c>
      <c r="F42" s="62"/>
      <c r="G42" s="62"/>
      <c r="H42" s="62"/>
      <c r="I42" s="62"/>
      <c r="J42" s="62"/>
      <c r="K42" s="62">
        <v>0</v>
      </c>
      <c r="L42" s="62"/>
      <c r="M42" s="62"/>
      <c r="N42" s="62"/>
    </row>
    <row r="43" spans="1:14" s="2" customFormat="1" ht="21.75" customHeight="1" hidden="1">
      <c r="A43" s="12">
        <v>2181</v>
      </c>
      <c r="B43" s="59">
        <v>1</v>
      </c>
      <c r="C43" s="59">
        <v>8</v>
      </c>
      <c r="D43" s="59">
        <v>1</v>
      </c>
      <c r="E43" s="64" t="s">
        <v>573</v>
      </c>
      <c r="F43" s="62"/>
      <c r="G43" s="62"/>
      <c r="H43" s="62"/>
      <c r="I43" s="62"/>
      <c r="J43" s="62"/>
      <c r="K43" s="62">
        <v>0</v>
      </c>
      <c r="L43" s="62"/>
      <c r="M43" s="62"/>
      <c r="N43" s="62"/>
    </row>
    <row r="44" spans="1:14" s="2" customFormat="1" ht="12" customHeight="1" hidden="1">
      <c r="A44" s="12" t="s">
        <v>613</v>
      </c>
      <c r="B44" s="59" t="s">
        <v>613</v>
      </c>
      <c r="C44" s="59" t="s">
        <v>613</v>
      </c>
      <c r="D44" s="59" t="s">
        <v>613</v>
      </c>
      <c r="E44" s="64" t="s">
        <v>402</v>
      </c>
      <c r="F44" s="62"/>
      <c r="G44" s="62"/>
      <c r="H44" s="62"/>
      <c r="I44" s="62"/>
      <c r="J44" s="62"/>
      <c r="K44" s="62">
        <v>0</v>
      </c>
      <c r="L44" s="62"/>
      <c r="M44" s="62"/>
      <c r="N44" s="62"/>
    </row>
    <row r="45" spans="1:14" s="2" customFormat="1" ht="12.75" customHeight="1" hidden="1">
      <c r="A45" s="12">
        <v>2182</v>
      </c>
      <c r="B45" s="59">
        <v>1</v>
      </c>
      <c r="C45" s="59">
        <v>8</v>
      </c>
      <c r="D45" s="59">
        <v>1</v>
      </c>
      <c r="E45" s="64" t="s">
        <v>574</v>
      </c>
      <c r="F45" s="62"/>
      <c r="G45" s="62"/>
      <c r="H45" s="62"/>
      <c r="I45" s="62"/>
      <c r="J45" s="62"/>
      <c r="K45" s="62">
        <v>0</v>
      </c>
      <c r="L45" s="62"/>
      <c r="M45" s="62"/>
      <c r="N45" s="62"/>
    </row>
    <row r="46" spans="1:14" s="2" customFormat="1" ht="11.25" customHeight="1" hidden="1">
      <c r="A46" s="12">
        <v>2183</v>
      </c>
      <c r="B46" s="59">
        <v>1</v>
      </c>
      <c r="C46" s="59">
        <v>8</v>
      </c>
      <c r="D46" s="59">
        <v>1</v>
      </c>
      <c r="E46" s="64" t="s">
        <v>575</v>
      </c>
      <c r="F46" s="62"/>
      <c r="G46" s="62"/>
      <c r="H46" s="62"/>
      <c r="I46" s="62"/>
      <c r="J46" s="62"/>
      <c r="K46" s="62">
        <v>0</v>
      </c>
      <c r="L46" s="62"/>
      <c r="M46" s="62"/>
      <c r="N46" s="62"/>
    </row>
    <row r="47" spans="1:14" s="2" customFormat="1" ht="24.75" customHeight="1" hidden="1">
      <c r="A47" s="12">
        <v>2184</v>
      </c>
      <c r="B47" s="59">
        <v>1</v>
      </c>
      <c r="C47" s="59">
        <v>8</v>
      </c>
      <c r="D47" s="59">
        <v>1</v>
      </c>
      <c r="E47" s="64" t="s">
        <v>576</v>
      </c>
      <c r="F47" s="62"/>
      <c r="G47" s="62"/>
      <c r="H47" s="62"/>
      <c r="I47" s="62"/>
      <c r="J47" s="62"/>
      <c r="K47" s="62">
        <v>0</v>
      </c>
      <c r="L47" s="62"/>
      <c r="M47" s="62"/>
      <c r="N47" s="62"/>
    </row>
    <row r="48" spans="1:14" s="2" customFormat="1" ht="13.5" customHeight="1" hidden="1">
      <c r="A48" s="12">
        <v>2185</v>
      </c>
      <c r="B48" s="59">
        <v>1</v>
      </c>
      <c r="C48" s="59">
        <v>8</v>
      </c>
      <c r="D48" s="59">
        <v>1</v>
      </c>
      <c r="E48" s="64" t="s">
        <v>613</v>
      </c>
      <c r="F48" s="62"/>
      <c r="G48" s="62"/>
      <c r="H48" s="62"/>
      <c r="I48" s="62"/>
      <c r="J48" s="62"/>
      <c r="K48" s="62">
        <v>0</v>
      </c>
      <c r="L48" s="62"/>
      <c r="M48" s="62"/>
      <c r="N48" s="62"/>
    </row>
    <row r="49" spans="1:14" s="2" customFormat="1" ht="27" customHeight="1">
      <c r="A49" s="12">
        <v>2200</v>
      </c>
      <c r="B49" s="59">
        <v>2</v>
      </c>
      <c r="C49" s="59">
        <v>0</v>
      </c>
      <c r="D49" s="59">
        <v>0</v>
      </c>
      <c r="E49" s="64" t="s">
        <v>750</v>
      </c>
      <c r="F49" s="62">
        <f>F51+F54+F57+F60+F63</f>
        <v>0</v>
      </c>
      <c r="G49" s="62">
        <f aca="true" t="shared" si="3" ref="G49:N49">G51+G54+G57+G60+G63</f>
        <v>0</v>
      </c>
      <c r="H49" s="62">
        <f t="shared" si="3"/>
        <v>0</v>
      </c>
      <c r="I49" s="62">
        <f t="shared" si="3"/>
        <v>0</v>
      </c>
      <c r="J49" s="62">
        <f t="shared" si="3"/>
        <v>0</v>
      </c>
      <c r="K49" s="62">
        <f t="shared" si="3"/>
        <v>0</v>
      </c>
      <c r="L49" s="62">
        <f t="shared" si="3"/>
        <v>0</v>
      </c>
      <c r="M49" s="62">
        <f t="shared" si="3"/>
        <v>0</v>
      </c>
      <c r="N49" s="62">
        <f t="shared" si="3"/>
        <v>0</v>
      </c>
    </row>
    <row r="50" spans="1:14" s="2" customFormat="1" ht="12.75" customHeight="1" hidden="1">
      <c r="A50" s="12" t="s">
        <v>613</v>
      </c>
      <c r="B50" s="59" t="s">
        <v>613</v>
      </c>
      <c r="C50" s="59" t="s">
        <v>613</v>
      </c>
      <c r="D50" s="59" t="s">
        <v>613</v>
      </c>
      <c r="E50" s="64" t="s">
        <v>397</v>
      </c>
      <c r="F50" s="62"/>
      <c r="G50" s="62"/>
      <c r="H50" s="62"/>
      <c r="I50" s="62"/>
      <c r="J50" s="62"/>
      <c r="K50" s="62">
        <v>0</v>
      </c>
      <c r="L50" s="62"/>
      <c r="M50" s="62"/>
      <c r="N50" s="62"/>
    </row>
    <row r="51" spans="1:14" s="2" customFormat="1" ht="12.75" customHeight="1">
      <c r="A51" s="12">
        <v>2210</v>
      </c>
      <c r="B51" s="66">
        <v>2</v>
      </c>
      <c r="C51" s="66">
        <v>1</v>
      </c>
      <c r="D51" s="66">
        <v>0</v>
      </c>
      <c r="E51" s="65" t="s">
        <v>577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/>
      <c r="M51" s="62"/>
      <c r="N51" s="62"/>
    </row>
    <row r="52" spans="1:14" s="2" customFormat="1" ht="15" customHeight="1" hidden="1">
      <c r="A52" s="12" t="s">
        <v>613</v>
      </c>
      <c r="B52" s="59" t="s">
        <v>613</v>
      </c>
      <c r="C52" s="59" t="s">
        <v>613</v>
      </c>
      <c r="D52" s="59" t="s">
        <v>613</v>
      </c>
      <c r="E52" s="64" t="s">
        <v>402</v>
      </c>
      <c r="F52" s="62"/>
      <c r="G52" s="62"/>
      <c r="H52" s="62"/>
      <c r="I52" s="62"/>
      <c r="J52" s="62"/>
      <c r="K52" s="62">
        <v>0</v>
      </c>
      <c r="L52" s="62"/>
      <c r="M52" s="62"/>
      <c r="N52" s="62"/>
    </row>
    <row r="53" spans="1:14" s="2" customFormat="1" ht="11.25" customHeight="1" hidden="1">
      <c r="A53" s="12">
        <v>2211</v>
      </c>
      <c r="B53" s="59">
        <v>2</v>
      </c>
      <c r="C53" s="59">
        <v>1</v>
      </c>
      <c r="D53" s="59">
        <v>1</v>
      </c>
      <c r="E53" s="64" t="s">
        <v>578</v>
      </c>
      <c r="F53" s="62"/>
      <c r="G53" s="62"/>
      <c r="H53" s="62"/>
      <c r="I53" s="62"/>
      <c r="J53" s="62"/>
      <c r="K53" s="62">
        <v>0</v>
      </c>
      <c r="L53" s="62"/>
      <c r="M53" s="62"/>
      <c r="N53" s="62"/>
    </row>
    <row r="54" spans="1:14" s="2" customFormat="1" ht="13.5" customHeight="1">
      <c r="A54" s="12">
        <v>2220</v>
      </c>
      <c r="B54" s="66">
        <v>2</v>
      </c>
      <c r="C54" s="66">
        <v>2</v>
      </c>
      <c r="D54" s="66">
        <v>0</v>
      </c>
      <c r="E54" s="65" t="s">
        <v>579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/>
      <c r="M54" s="62"/>
      <c r="N54" s="62"/>
    </row>
    <row r="55" spans="1:14" s="2" customFormat="1" ht="14.25" customHeight="1" hidden="1">
      <c r="A55" s="12" t="s">
        <v>613</v>
      </c>
      <c r="B55" s="59" t="s">
        <v>613</v>
      </c>
      <c r="C55" s="59" t="s">
        <v>613</v>
      </c>
      <c r="D55" s="59" t="s">
        <v>613</v>
      </c>
      <c r="E55" s="64" t="s">
        <v>402</v>
      </c>
      <c r="F55" s="62"/>
      <c r="G55" s="62"/>
      <c r="H55" s="62"/>
      <c r="I55" s="62"/>
      <c r="J55" s="62"/>
      <c r="K55" s="62"/>
      <c r="L55" s="62"/>
      <c r="M55" s="62"/>
      <c r="N55" s="62"/>
    </row>
    <row r="56" spans="1:14" s="2" customFormat="1" ht="12.75" customHeight="1">
      <c r="A56" s="12">
        <v>2221</v>
      </c>
      <c r="B56" s="59">
        <v>2</v>
      </c>
      <c r="C56" s="59">
        <v>2</v>
      </c>
      <c r="D56" s="59">
        <v>1</v>
      </c>
      <c r="E56" s="64" t="s">
        <v>580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/>
      <c r="M56" s="62"/>
      <c r="N56" s="62"/>
    </row>
    <row r="57" spans="1:14" s="2" customFormat="1" ht="10.5" customHeight="1">
      <c r="A57" s="12">
        <v>2230</v>
      </c>
      <c r="B57" s="66">
        <v>2</v>
      </c>
      <c r="C57" s="66">
        <v>3</v>
      </c>
      <c r="D57" s="66">
        <v>0</v>
      </c>
      <c r="E57" s="65" t="s">
        <v>581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/>
      <c r="M57" s="62"/>
      <c r="N57" s="62"/>
    </row>
    <row r="58" spans="1:14" s="2" customFormat="1" ht="12.75" customHeight="1" hidden="1">
      <c r="A58" s="12" t="s">
        <v>613</v>
      </c>
      <c r="B58" s="59" t="s">
        <v>613</v>
      </c>
      <c r="C58" s="59" t="s">
        <v>613</v>
      </c>
      <c r="D58" s="59" t="s">
        <v>613</v>
      </c>
      <c r="E58" s="64" t="s">
        <v>402</v>
      </c>
      <c r="F58" s="62"/>
      <c r="G58" s="62"/>
      <c r="H58" s="62"/>
      <c r="I58" s="62">
        <v>0</v>
      </c>
      <c r="J58" s="62">
        <v>0</v>
      </c>
      <c r="K58" s="62">
        <v>0</v>
      </c>
      <c r="L58" s="62"/>
      <c r="M58" s="62"/>
      <c r="N58" s="62"/>
    </row>
    <row r="59" spans="1:14" s="2" customFormat="1" ht="12.75" customHeight="1" hidden="1">
      <c r="A59" s="12">
        <v>2231</v>
      </c>
      <c r="B59" s="59">
        <v>2</v>
      </c>
      <c r="C59" s="59">
        <v>3</v>
      </c>
      <c r="D59" s="59">
        <v>1</v>
      </c>
      <c r="E59" s="64" t="s">
        <v>582</v>
      </c>
      <c r="F59" s="62"/>
      <c r="G59" s="62"/>
      <c r="H59" s="62"/>
      <c r="I59" s="62">
        <v>0</v>
      </c>
      <c r="J59" s="62">
        <v>0</v>
      </c>
      <c r="K59" s="62">
        <v>0</v>
      </c>
      <c r="L59" s="62"/>
      <c r="M59" s="62"/>
      <c r="N59" s="62"/>
    </row>
    <row r="60" spans="1:14" s="2" customFormat="1" ht="21" customHeight="1">
      <c r="A60" s="12">
        <v>2240</v>
      </c>
      <c r="B60" s="66">
        <v>2</v>
      </c>
      <c r="C60" s="66">
        <v>4</v>
      </c>
      <c r="D60" s="66">
        <v>0</v>
      </c>
      <c r="E60" s="65" t="s">
        <v>583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/>
      <c r="M60" s="62"/>
      <c r="N60" s="62"/>
    </row>
    <row r="61" spans="1:14" s="2" customFormat="1" ht="12.75" customHeight="1" hidden="1">
      <c r="A61" s="12" t="s">
        <v>613</v>
      </c>
      <c r="B61" s="59" t="s">
        <v>613</v>
      </c>
      <c r="C61" s="59" t="s">
        <v>613</v>
      </c>
      <c r="D61" s="59" t="s">
        <v>613</v>
      </c>
      <c r="E61" s="64" t="s">
        <v>402</v>
      </c>
      <c r="F61" s="62"/>
      <c r="G61" s="62"/>
      <c r="H61" s="62"/>
      <c r="I61" s="62">
        <v>0</v>
      </c>
      <c r="J61" s="62">
        <v>0</v>
      </c>
      <c r="K61" s="62">
        <v>0</v>
      </c>
      <c r="L61" s="62"/>
      <c r="M61" s="62"/>
      <c r="N61" s="62"/>
    </row>
    <row r="62" spans="1:14" s="2" customFormat="1" ht="22.5" customHeight="1" hidden="1">
      <c r="A62" s="12">
        <v>2241</v>
      </c>
      <c r="B62" s="59">
        <v>2</v>
      </c>
      <c r="C62" s="59">
        <v>4</v>
      </c>
      <c r="D62" s="59">
        <v>1</v>
      </c>
      <c r="E62" s="64" t="s">
        <v>583</v>
      </c>
      <c r="F62" s="62"/>
      <c r="G62" s="62"/>
      <c r="H62" s="62"/>
      <c r="I62" s="62">
        <v>0</v>
      </c>
      <c r="J62" s="62">
        <v>0</v>
      </c>
      <c r="K62" s="62">
        <v>0</v>
      </c>
      <c r="L62" s="62"/>
      <c r="M62" s="62"/>
      <c r="N62" s="62"/>
    </row>
    <row r="63" spans="1:14" s="2" customFormat="1" ht="14.25" customHeight="1">
      <c r="A63" s="12">
        <v>2250</v>
      </c>
      <c r="B63" s="66">
        <v>2</v>
      </c>
      <c r="C63" s="66">
        <v>5</v>
      </c>
      <c r="D63" s="66">
        <v>0</v>
      </c>
      <c r="E63" s="65" t="s">
        <v>584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/>
      <c r="M63" s="62"/>
      <c r="N63" s="62"/>
    </row>
    <row r="64" spans="1:14" s="2" customFormat="1" ht="13.5" customHeight="1" hidden="1">
      <c r="A64" s="12" t="s">
        <v>613</v>
      </c>
      <c r="B64" s="59" t="s">
        <v>613</v>
      </c>
      <c r="C64" s="59" t="s">
        <v>613</v>
      </c>
      <c r="D64" s="59" t="s">
        <v>613</v>
      </c>
      <c r="E64" s="64" t="s">
        <v>402</v>
      </c>
      <c r="F64" s="62"/>
      <c r="G64" s="62"/>
      <c r="H64" s="62"/>
      <c r="I64" s="62">
        <v>0</v>
      </c>
      <c r="J64" s="62">
        <v>0</v>
      </c>
      <c r="K64" s="62">
        <v>0</v>
      </c>
      <c r="L64" s="62"/>
      <c r="M64" s="62"/>
      <c r="N64" s="62"/>
    </row>
    <row r="65" spans="1:14" s="2" customFormat="1" ht="15.75" customHeight="1" hidden="1">
      <c r="A65" s="12">
        <v>2251</v>
      </c>
      <c r="B65" s="59">
        <v>2</v>
      </c>
      <c r="C65" s="59">
        <v>5</v>
      </c>
      <c r="D65" s="59">
        <v>1</v>
      </c>
      <c r="E65" s="64" t="s">
        <v>584</v>
      </c>
      <c r="F65" s="62"/>
      <c r="G65" s="62"/>
      <c r="H65" s="62"/>
      <c r="I65" s="62">
        <v>0</v>
      </c>
      <c r="J65" s="62">
        <v>0</v>
      </c>
      <c r="K65" s="62">
        <v>0</v>
      </c>
      <c r="L65" s="62"/>
      <c r="M65" s="62"/>
      <c r="N65" s="62"/>
    </row>
    <row r="66" spans="1:14" s="2" customFormat="1" ht="46.5" customHeight="1">
      <c r="A66" s="12">
        <v>2300</v>
      </c>
      <c r="B66" s="66">
        <v>3</v>
      </c>
      <c r="C66" s="66">
        <v>0</v>
      </c>
      <c r="D66" s="66">
        <v>0</v>
      </c>
      <c r="E66" s="64" t="s">
        <v>751</v>
      </c>
      <c r="F66" s="62">
        <f>F68+F73+F76+F80+F83+F86+F89</f>
        <v>0</v>
      </c>
      <c r="G66" s="62">
        <f aca="true" t="shared" si="4" ref="G66:N66">G68+G73+G76+G80+G83+G86+G89</f>
        <v>0</v>
      </c>
      <c r="H66" s="62">
        <f t="shared" si="4"/>
        <v>0</v>
      </c>
      <c r="I66" s="62">
        <f t="shared" si="4"/>
        <v>0</v>
      </c>
      <c r="J66" s="62">
        <f t="shared" si="4"/>
        <v>0</v>
      </c>
      <c r="K66" s="62">
        <f t="shared" si="4"/>
        <v>0</v>
      </c>
      <c r="L66" s="62">
        <f t="shared" si="4"/>
        <v>0</v>
      </c>
      <c r="M66" s="62">
        <f t="shared" si="4"/>
        <v>0</v>
      </c>
      <c r="N66" s="62">
        <f t="shared" si="4"/>
        <v>0</v>
      </c>
    </row>
    <row r="67" spans="1:14" s="2" customFormat="1" ht="0.75" customHeight="1">
      <c r="A67" s="12" t="s">
        <v>613</v>
      </c>
      <c r="B67" s="59" t="s">
        <v>613</v>
      </c>
      <c r="C67" s="59" t="s">
        <v>613</v>
      </c>
      <c r="D67" s="59" t="s">
        <v>613</v>
      </c>
      <c r="E67" s="64" t="s">
        <v>397</v>
      </c>
      <c r="F67" s="62">
        <v>0</v>
      </c>
      <c r="G67" s="62"/>
      <c r="H67" s="62"/>
      <c r="I67" s="62">
        <v>0</v>
      </c>
      <c r="J67" s="62">
        <v>0</v>
      </c>
      <c r="K67" s="62">
        <v>0</v>
      </c>
      <c r="L67" s="62"/>
      <c r="M67" s="62"/>
      <c r="N67" s="62"/>
    </row>
    <row r="68" spans="1:14" s="2" customFormat="1" ht="14.25" customHeight="1">
      <c r="A68" s="12">
        <v>2310</v>
      </c>
      <c r="B68" s="66">
        <v>3</v>
      </c>
      <c r="C68" s="66">
        <v>1</v>
      </c>
      <c r="D68" s="66">
        <v>0</v>
      </c>
      <c r="E68" s="65" t="s">
        <v>585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/>
      <c r="M68" s="62"/>
      <c r="N68" s="62"/>
    </row>
    <row r="69" spans="1:14" s="2" customFormat="1" ht="15" customHeight="1" hidden="1">
      <c r="A69" s="12" t="s">
        <v>613</v>
      </c>
      <c r="B69" s="59" t="s">
        <v>613</v>
      </c>
      <c r="C69" s="59" t="s">
        <v>613</v>
      </c>
      <c r="D69" s="59" t="s">
        <v>613</v>
      </c>
      <c r="E69" s="64" t="s">
        <v>402</v>
      </c>
      <c r="F69" s="62"/>
      <c r="G69" s="62"/>
      <c r="H69" s="62"/>
      <c r="I69" s="62">
        <v>0</v>
      </c>
      <c r="J69" s="62">
        <v>0</v>
      </c>
      <c r="K69" s="62">
        <v>0</v>
      </c>
      <c r="L69" s="62"/>
      <c r="M69" s="62"/>
      <c r="N69" s="62"/>
    </row>
    <row r="70" spans="1:14" s="2" customFormat="1" ht="12.75" customHeight="1" hidden="1">
      <c r="A70" s="12">
        <v>2311</v>
      </c>
      <c r="B70" s="59">
        <v>3</v>
      </c>
      <c r="C70" s="59">
        <v>1</v>
      </c>
      <c r="D70" s="59">
        <v>1</v>
      </c>
      <c r="E70" s="64" t="s">
        <v>586</v>
      </c>
      <c r="F70" s="62"/>
      <c r="G70" s="62"/>
      <c r="H70" s="62"/>
      <c r="I70" s="62">
        <v>0</v>
      </c>
      <c r="J70" s="62">
        <v>0</v>
      </c>
      <c r="K70" s="62">
        <v>0</v>
      </c>
      <c r="L70" s="62"/>
      <c r="M70" s="62"/>
      <c r="N70" s="62"/>
    </row>
    <row r="71" spans="1:14" s="2" customFormat="1" ht="12.75" customHeight="1" hidden="1">
      <c r="A71" s="12">
        <v>2312</v>
      </c>
      <c r="B71" s="59">
        <v>3</v>
      </c>
      <c r="C71" s="59">
        <v>1</v>
      </c>
      <c r="D71" s="59">
        <v>2</v>
      </c>
      <c r="E71" s="64" t="s">
        <v>587</v>
      </c>
      <c r="F71" s="62"/>
      <c r="G71" s="62"/>
      <c r="H71" s="62"/>
      <c r="I71" s="62">
        <v>0</v>
      </c>
      <c r="J71" s="62">
        <v>0</v>
      </c>
      <c r="K71" s="62">
        <v>0</v>
      </c>
      <c r="L71" s="62"/>
      <c r="M71" s="62"/>
      <c r="N71" s="62"/>
    </row>
    <row r="72" spans="1:14" s="2" customFormat="1" ht="12.75" customHeight="1" hidden="1">
      <c r="A72" s="12">
        <v>2313</v>
      </c>
      <c r="B72" s="59">
        <v>3</v>
      </c>
      <c r="C72" s="59">
        <v>1</v>
      </c>
      <c r="D72" s="59">
        <v>3</v>
      </c>
      <c r="E72" s="64" t="s">
        <v>588</v>
      </c>
      <c r="F72" s="62"/>
      <c r="G72" s="62"/>
      <c r="H72" s="62"/>
      <c r="I72" s="62">
        <v>0</v>
      </c>
      <c r="J72" s="62">
        <v>0</v>
      </c>
      <c r="K72" s="62">
        <v>0</v>
      </c>
      <c r="L72" s="62"/>
      <c r="M72" s="62"/>
      <c r="N72" s="62"/>
    </row>
    <row r="73" spans="1:14" s="2" customFormat="1" ht="14.25" customHeight="1">
      <c r="A73" s="12">
        <v>2320</v>
      </c>
      <c r="B73" s="66">
        <v>3</v>
      </c>
      <c r="C73" s="66">
        <v>2</v>
      </c>
      <c r="D73" s="66">
        <v>0</v>
      </c>
      <c r="E73" s="65" t="s">
        <v>589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/>
      <c r="M73" s="62"/>
      <c r="N73" s="62"/>
    </row>
    <row r="74" spans="1:14" s="2" customFormat="1" ht="14.25" customHeight="1" hidden="1">
      <c r="A74" s="12" t="s">
        <v>613</v>
      </c>
      <c r="B74" s="59" t="s">
        <v>613</v>
      </c>
      <c r="C74" s="59" t="s">
        <v>613</v>
      </c>
      <c r="D74" s="59" t="s">
        <v>613</v>
      </c>
      <c r="E74" s="64" t="s">
        <v>402</v>
      </c>
      <c r="F74" s="62"/>
      <c r="G74" s="62"/>
      <c r="H74" s="62"/>
      <c r="I74" s="62">
        <v>0</v>
      </c>
      <c r="J74" s="62">
        <v>0</v>
      </c>
      <c r="K74" s="62">
        <v>0</v>
      </c>
      <c r="L74" s="62"/>
      <c r="M74" s="62"/>
      <c r="N74" s="62"/>
    </row>
    <row r="75" spans="1:14" s="2" customFormat="1" ht="15" customHeight="1" hidden="1">
      <c r="A75" s="12">
        <v>2321</v>
      </c>
      <c r="B75" s="59">
        <v>3</v>
      </c>
      <c r="C75" s="59">
        <v>2</v>
      </c>
      <c r="D75" s="59">
        <v>1</v>
      </c>
      <c r="E75" s="64" t="s">
        <v>590</v>
      </c>
      <c r="F75" s="62"/>
      <c r="G75" s="62"/>
      <c r="H75" s="62"/>
      <c r="I75" s="62">
        <v>0</v>
      </c>
      <c r="J75" s="62">
        <v>0</v>
      </c>
      <c r="K75" s="62">
        <v>0</v>
      </c>
      <c r="L75" s="62"/>
      <c r="M75" s="62"/>
      <c r="N75" s="62"/>
    </row>
    <row r="76" spans="1:14" s="2" customFormat="1" ht="22.5" customHeight="1">
      <c r="A76" s="12">
        <v>2330</v>
      </c>
      <c r="B76" s="66">
        <v>3</v>
      </c>
      <c r="C76" s="66">
        <v>3</v>
      </c>
      <c r="D76" s="66">
        <v>0</v>
      </c>
      <c r="E76" s="65" t="s">
        <v>591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/>
      <c r="M76" s="62"/>
      <c r="N76" s="62"/>
    </row>
    <row r="77" spans="1:14" s="2" customFormat="1" ht="13.5" customHeight="1" hidden="1">
      <c r="A77" s="12" t="s">
        <v>613</v>
      </c>
      <c r="B77" s="59" t="s">
        <v>613</v>
      </c>
      <c r="C77" s="59" t="s">
        <v>613</v>
      </c>
      <c r="D77" s="59" t="s">
        <v>613</v>
      </c>
      <c r="E77" s="64" t="s">
        <v>402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/>
      <c r="M77" s="62"/>
      <c r="N77" s="62"/>
    </row>
    <row r="78" spans="1:14" s="2" customFormat="1" ht="15" customHeight="1" hidden="1">
      <c r="A78" s="12">
        <v>2331</v>
      </c>
      <c r="B78" s="59">
        <v>3</v>
      </c>
      <c r="C78" s="59">
        <v>3</v>
      </c>
      <c r="D78" s="59">
        <v>1</v>
      </c>
      <c r="E78" s="64" t="s">
        <v>592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/>
      <c r="M78" s="62"/>
      <c r="N78" s="62"/>
    </row>
    <row r="79" spans="1:14" s="2" customFormat="1" ht="14.25" customHeight="1" hidden="1">
      <c r="A79" s="12">
        <v>2332</v>
      </c>
      <c r="B79" s="59">
        <v>3</v>
      </c>
      <c r="C79" s="59">
        <v>3</v>
      </c>
      <c r="D79" s="59">
        <v>2</v>
      </c>
      <c r="E79" s="64" t="s">
        <v>83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/>
      <c r="M79" s="62"/>
      <c r="N79" s="62"/>
    </row>
    <row r="80" spans="1:14" s="2" customFormat="1" ht="14.25" customHeight="1">
      <c r="A80" s="12">
        <v>2340</v>
      </c>
      <c r="B80" s="66">
        <v>3</v>
      </c>
      <c r="C80" s="66">
        <v>4</v>
      </c>
      <c r="D80" s="66">
        <v>0</v>
      </c>
      <c r="E80" s="65" t="s">
        <v>84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/>
      <c r="M80" s="62"/>
      <c r="N80" s="62"/>
    </row>
    <row r="81" spans="1:14" s="2" customFormat="1" ht="15.75" customHeight="1" hidden="1">
      <c r="A81" s="12" t="s">
        <v>613</v>
      </c>
      <c r="B81" s="59" t="s">
        <v>613</v>
      </c>
      <c r="C81" s="59" t="s">
        <v>613</v>
      </c>
      <c r="D81" s="59" t="s">
        <v>613</v>
      </c>
      <c r="E81" s="64" t="s">
        <v>402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/>
      <c r="M81" s="62"/>
      <c r="N81" s="62"/>
    </row>
    <row r="82" spans="1:14" s="2" customFormat="1" ht="15.75" customHeight="1" hidden="1">
      <c r="A82" s="12">
        <v>2341</v>
      </c>
      <c r="B82" s="59">
        <v>3</v>
      </c>
      <c r="C82" s="59">
        <v>4</v>
      </c>
      <c r="D82" s="59">
        <v>1</v>
      </c>
      <c r="E82" s="64" t="s">
        <v>84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/>
      <c r="M82" s="62"/>
      <c r="N82" s="62"/>
    </row>
    <row r="83" spans="1:14" s="2" customFormat="1" ht="10.5" customHeight="1">
      <c r="A83" s="12">
        <v>2350</v>
      </c>
      <c r="B83" s="66">
        <v>3</v>
      </c>
      <c r="C83" s="66">
        <v>5</v>
      </c>
      <c r="D83" s="66">
        <v>0</v>
      </c>
      <c r="E83" s="65" t="s">
        <v>85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/>
      <c r="M83" s="62"/>
      <c r="N83" s="62"/>
    </row>
    <row r="84" spans="1:14" s="2" customFormat="1" ht="14.25" customHeight="1" hidden="1">
      <c r="A84" s="12" t="s">
        <v>613</v>
      </c>
      <c r="B84" s="59" t="s">
        <v>613</v>
      </c>
      <c r="C84" s="59" t="s">
        <v>613</v>
      </c>
      <c r="D84" s="59" t="s">
        <v>613</v>
      </c>
      <c r="E84" s="64" t="s">
        <v>402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/>
      <c r="M84" s="62"/>
      <c r="N84" s="62"/>
    </row>
    <row r="85" spans="1:14" s="2" customFormat="1" ht="14.25" customHeight="1" hidden="1">
      <c r="A85" s="12">
        <v>2351</v>
      </c>
      <c r="B85" s="59">
        <v>3</v>
      </c>
      <c r="C85" s="59">
        <v>5</v>
      </c>
      <c r="D85" s="59">
        <v>1</v>
      </c>
      <c r="E85" s="64" t="s">
        <v>86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/>
      <c r="M85" s="62"/>
      <c r="N85" s="62"/>
    </row>
    <row r="86" spans="1:14" s="2" customFormat="1" ht="34.5" customHeight="1">
      <c r="A86" s="12">
        <v>2360</v>
      </c>
      <c r="B86" s="66">
        <v>3</v>
      </c>
      <c r="C86" s="66">
        <v>6</v>
      </c>
      <c r="D86" s="66">
        <v>0</v>
      </c>
      <c r="E86" s="65" t="s">
        <v>87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/>
      <c r="M86" s="62"/>
      <c r="N86" s="62"/>
    </row>
    <row r="87" spans="1:14" s="2" customFormat="1" ht="13.5" customHeight="1" hidden="1">
      <c r="A87" s="12" t="s">
        <v>613</v>
      </c>
      <c r="B87" s="59" t="s">
        <v>613</v>
      </c>
      <c r="C87" s="59" t="s">
        <v>613</v>
      </c>
      <c r="D87" s="59" t="s">
        <v>613</v>
      </c>
      <c r="E87" s="64" t="s">
        <v>402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/>
      <c r="M87" s="62"/>
      <c r="N87" s="62"/>
    </row>
    <row r="88" spans="1:14" s="2" customFormat="1" ht="36" customHeight="1" hidden="1">
      <c r="A88" s="12">
        <v>2361</v>
      </c>
      <c r="B88" s="59">
        <v>3</v>
      </c>
      <c r="C88" s="59">
        <v>6</v>
      </c>
      <c r="D88" s="59">
        <v>1</v>
      </c>
      <c r="E88" s="64" t="s">
        <v>87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/>
      <c r="M88" s="62"/>
      <c r="N88" s="62"/>
    </row>
    <row r="89" spans="1:14" s="2" customFormat="1" ht="23.25" customHeight="1">
      <c r="A89" s="12">
        <v>2370</v>
      </c>
      <c r="B89" s="66">
        <v>3</v>
      </c>
      <c r="C89" s="66">
        <v>7</v>
      </c>
      <c r="D89" s="66">
        <v>0</v>
      </c>
      <c r="E89" s="65" t="s">
        <v>88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/>
      <c r="M89" s="62"/>
      <c r="N89" s="62"/>
    </row>
    <row r="90" spans="1:14" s="2" customFormat="1" ht="12" customHeight="1" hidden="1">
      <c r="A90" s="12" t="s">
        <v>613</v>
      </c>
      <c r="B90" s="59" t="s">
        <v>613</v>
      </c>
      <c r="C90" s="59" t="s">
        <v>613</v>
      </c>
      <c r="D90" s="59" t="s">
        <v>613</v>
      </c>
      <c r="E90" s="64" t="s">
        <v>402</v>
      </c>
      <c r="F90" s="62"/>
      <c r="G90" s="62"/>
      <c r="H90" s="62"/>
      <c r="I90" s="62"/>
      <c r="J90" s="62"/>
      <c r="K90" s="62"/>
      <c r="L90" s="62"/>
      <c r="M90" s="62"/>
      <c r="N90" s="62"/>
    </row>
    <row r="91" spans="1:14" s="2" customFormat="1" ht="29.25" customHeight="1" hidden="1">
      <c r="A91" s="12">
        <v>2371</v>
      </c>
      <c r="B91" s="59">
        <v>3</v>
      </c>
      <c r="C91" s="59">
        <v>7</v>
      </c>
      <c r="D91" s="59">
        <v>1</v>
      </c>
      <c r="E91" s="64" t="s">
        <v>89</v>
      </c>
      <c r="F91" s="62"/>
      <c r="G91" s="62"/>
      <c r="H91" s="62"/>
      <c r="I91" s="62"/>
      <c r="J91" s="62"/>
      <c r="K91" s="62"/>
      <c r="L91" s="62"/>
      <c r="M91" s="62"/>
      <c r="N91" s="62"/>
    </row>
    <row r="92" spans="1:14" s="2" customFormat="1" ht="33" customHeight="1">
      <c r="A92" s="12">
        <v>2400</v>
      </c>
      <c r="B92" s="59">
        <v>4</v>
      </c>
      <c r="C92" s="59">
        <v>0</v>
      </c>
      <c r="D92" s="59">
        <v>0</v>
      </c>
      <c r="E92" s="64" t="s">
        <v>752</v>
      </c>
      <c r="F92" s="62">
        <f>F94+F98+F104+F112+F117+F124+F127+F133+F142</f>
        <v>19484.5</v>
      </c>
      <c r="G92" s="62">
        <f aca="true" t="shared" si="5" ref="G92:N92">G94+G98+G104+G112+G117+G124+G127+G133+G142</f>
        <v>4284.5</v>
      </c>
      <c r="H92" s="62">
        <f t="shared" si="5"/>
        <v>15200</v>
      </c>
      <c r="I92" s="62">
        <f t="shared" si="5"/>
        <v>62881.818</v>
      </c>
      <c r="J92" s="62">
        <f t="shared" si="5"/>
        <v>5245.8</v>
      </c>
      <c r="K92" s="62">
        <f t="shared" si="5"/>
        <v>57636.018</v>
      </c>
      <c r="L92" s="62">
        <f t="shared" si="5"/>
        <v>43747.545</v>
      </c>
      <c r="M92" s="62">
        <f t="shared" si="5"/>
        <v>3795.556</v>
      </c>
      <c r="N92" s="62">
        <f t="shared" si="5"/>
        <v>39951.989</v>
      </c>
    </row>
    <row r="93" spans="1:14" s="2" customFormat="1" ht="13.5" customHeight="1" hidden="1">
      <c r="A93" s="12" t="s">
        <v>613</v>
      </c>
      <c r="B93" s="59" t="s">
        <v>613</v>
      </c>
      <c r="C93" s="59" t="s">
        <v>613</v>
      </c>
      <c r="D93" s="59" t="s">
        <v>613</v>
      </c>
      <c r="E93" s="64" t="s">
        <v>397</v>
      </c>
      <c r="F93" s="62"/>
      <c r="G93" s="62"/>
      <c r="H93" s="62"/>
      <c r="I93" s="62"/>
      <c r="J93" s="62"/>
      <c r="K93" s="62"/>
      <c r="L93" s="62"/>
      <c r="M93" s="62"/>
      <c r="N93" s="62"/>
    </row>
    <row r="94" spans="1:14" s="2" customFormat="1" ht="22.5" customHeight="1">
      <c r="A94" s="12">
        <v>2410</v>
      </c>
      <c r="B94" s="66">
        <v>4</v>
      </c>
      <c r="C94" s="66">
        <v>1</v>
      </c>
      <c r="D94" s="66">
        <v>0</v>
      </c>
      <c r="E94" s="65" t="s">
        <v>90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/>
      <c r="M94" s="62"/>
      <c r="N94" s="62"/>
    </row>
    <row r="95" spans="1:14" s="2" customFormat="1" ht="12.75" customHeight="1" hidden="1">
      <c r="A95" s="12" t="s">
        <v>613</v>
      </c>
      <c r="B95" s="59" t="s">
        <v>613</v>
      </c>
      <c r="C95" s="59" t="s">
        <v>613</v>
      </c>
      <c r="D95" s="59" t="s">
        <v>613</v>
      </c>
      <c r="E95" s="64" t="s">
        <v>402</v>
      </c>
      <c r="F95" s="62"/>
      <c r="G95" s="62"/>
      <c r="H95" s="62"/>
      <c r="I95" s="62">
        <v>0</v>
      </c>
      <c r="J95" s="62">
        <v>0</v>
      </c>
      <c r="K95" s="62">
        <v>0</v>
      </c>
      <c r="L95" s="62"/>
      <c r="M95" s="62"/>
      <c r="N95" s="62"/>
    </row>
    <row r="96" spans="1:14" s="2" customFormat="1" ht="27" customHeight="1" hidden="1">
      <c r="A96" s="12">
        <v>2411</v>
      </c>
      <c r="B96" s="59">
        <v>4</v>
      </c>
      <c r="C96" s="59">
        <v>1</v>
      </c>
      <c r="D96" s="59">
        <v>1</v>
      </c>
      <c r="E96" s="64" t="s">
        <v>91</v>
      </c>
      <c r="F96" s="62"/>
      <c r="G96" s="62"/>
      <c r="H96" s="62"/>
      <c r="I96" s="62">
        <v>0</v>
      </c>
      <c r="J96" s="62">
        <v>0</v>
      </c>
      <c r="K96" s="62">
        <v>0</v>
      </c>
      <c r="L96" s="62"/>
      <c r="M96" s="62"/>
      <c r="N96" s="62"/>
    </row>
    <row r="97" spans="1:14" s="2" customFormat="1" ht="27" customHeight="1" hidden="1">
      <c r="A97" s="12">
        <v>2412</v>
      </c>
      <c r="B97" s="59">
        <v>4</v>
      </c>
      <c r="C97" s="59">
        <v>1</v>
      </c>
      <c r="D97" s="59">
        <v>2</v>
      </c>
      <c r="E97" s="64" t="s">
        <v>92</v>
      </c>
      <c r="F97" s="62"/>
      <c r="G97" s="62"/>
      <c r="H97" s="62"/>
      <c r="I97" s="62">
        <v>0</v>
      </c>
      <c r="J97" s="62">
        <v>0</v>
      </c>
      <c r="K97" s="62">
        <v>0</v>
      </c>
      <c r="L97" s="62"/>
      <c r="M97" s="62"/>
      <c r="N97" s="62"/>
    </row>
    <row r="98" spans="1:14" s="2" customFormat="1" ht="24" customHeight="1">
      <c r="A98" s="12">
        <v>2420</v>
      </c>
      <c r="B98" s="66">
        <v>4</v>
      </c>
      <c r="C98" s="66">
        <v>2</v>
      </c>
      <c r="D98" s="66">
        <v>0</v>
      </c>
      <c r="E98" s="65" t="s">
        <v>93</v>
      </c>
      <c r="F98" s="62">
        <f>F100</f>
        <v>3884.5</v>
      </c>
      <c r="G98" s="62">
        <f aca="true" t="shared" si="6" ref="G98:N98">G100</f>
        <v>1584.5</v>
      </c>
      <c r="H98" s="62">
        <f t="shared" si="6"/>
        <v>2300</v>
      </c>
      <c r="I98" s="62">
        <f t="shared" si="6"/>
        <v>4845.8</v>
      </c>
      <c r="J98" s="62">
        <f t="shared" si="6"/>
        <v>2545.8</v>
      </c>
      <c r="K98" s="62">
        <f t="shared" si="6"/>
        <v>2300</v>
      </c>
      <c r="L98" s="62">
        <f t="shared" si="6"/>
        <v>2455.956</v>
      </c>
      <c r="M98" s="62">
        <f t="shared" si="6"/>
        <v>2455.956</v>
      </c>
      <c r="N98" s="62">
        <f t="shared" si="6"/>
        <v>0</v>
      </c>
    </row>
    <row r="99" spans="1:14" s="2" customFormat="1" ht="13.5" customHeight="1" hidden="1">
      <c r="A99" s="12" t="s">
        <v>613</v>
      </c>
      <c r="B99" s="59" t="s">
        <v>613</v>
      </c>
      <c r="C99" s="59" t="s">
        <v>613</v>
      </c>
      <c r="D99" s="59" t="s">
        <v>613</v>
      </c>
      <c r="E99" s="64" t="s">
        <v>402</v>
      </c>
      <c r="F99" s="62">
        <f>G99+H99</f>
        <v>0</v>
      </c>
      <c r="G99" s="62"/>
      <c r="H99" s="62"/>
      <c r="I99" s="62">
        <f>J99+K99</f>
        <v>0</v>
      </c>
      <c r="J99" s="62">
        <v>0</v>
      </c>
      <c r="K99" s="62">
        <v>0</v>
      </c>
      <c r="L99" s="62">
        <f>M99+N99</f>
        <v>1681.05</v>
      </c>
      <c r="M99" s="214">
        <v>32.7</v>
      </c>
      <c r="N99" s="62">
        <v>1648.35</v>
      </c>
    </row>
    <row r="100" spans="1:14" s="2" customFormat="1" ht="14.25" customHeight="1">
      <c r="A100" s="12">
        <v>2421</v>
      </c>
      <c r="B100" s="59">
        <v>4</v>
      </c>
      <c r="C100" s="59">
        <v>2</v>
      </c>
      <c r="D100" s="59">
        <v>1</v>
      </c>
      <c r="E100" s="64" t="s">
        <v>94</v>
      </c>
      <c r="F100" s="62">
        <f>G100+H100</f>
        <v>3884.5</v>
      </c>
      <c r="G100" s="62">
        <v>1584.5</v>
      </c>
      <c r="H100" s="62">
        <v>2300</v>
      </c>
      <c r="I100" s="62">
        <f>J100+K100</f>
        <v>4845.8</v>
      </c>
      <c r="J100" s="62">
        <v>2545.8</v>
      </c>
      <c r="K100" s="62">
        <v>2300</v>
      </c>
      <c r="L100" s="62">
        <f>M100+N100</f>
        <v>2455.956</v>
      </c>
      <c r="M100" s="214">
        <v>2455.956</v>
      </c>
      <c r="N100" s="62">
        <v>0</v>
      </c>
    </row>
    <row r="101" spans="1:14" s="2" customFormat="1" ht="16.5" customHeight="1" hidden="1">
      <c r="A101" s="12">
        <v>2422</v>
      </c>
      <c r="B101" s="59">
        <v>4</v>
      </c>
      <c r="C101" s="59">
        <v>2</v>
      </c>
      <c r="D101" s="59">
        <v>2</v>
      </c>
      <c r="E101" s="64" t="s">
        <v>95</v>
      </c>
      <c r="F101" s="62"/>
      <c r="G101" s="62"/>
      <c r="H101" s="62"/>
      <c r="I101" s="62">
        <v>0</v>
      </c>
      <c r="J101" s="62">
        <v>0</v>
      </c>
      <c r="K101" s="62">
        <v>0</v>
      </c>
      <c r="L101" s="62"/>
      <c r="M101" s="62"/>
      <c r="N101" s="62"/>
    </row>
    <row r="102" spans="1:14" s="2" customFormat="1" ht="18" customHeight="1" hidden="1">
      <c r="A102" s="12">
        <v>2423</v>
      </c>
      <c r="B102" s="59">
        <v>4</v>
      </c>
      <c r="C102" s="59">
        <v>2</v>
      </c>
      <c r="D102" s="59">
        <v>3</v>
      </c>
      <c r="E102" s="64" t="s">
        <v>96</v>
      </c>
      <c r="F102" s="62"/>
      <c r="G102" s="62"/>
      <c r="H102" s="62"/>
      <c r="I102" s="62">
        <v>0</v>
      </c>
      <c r="J102" s="62">
        <v>0</v>
      </c>
      <c r="K102" s="62">
        <v>0</v>
      </c>
      <c r="L102" s="62"/>
      <c r="M102" s="62"/>
      <c r="N102" s="62"/>
    </row>
    <row r="103" spans="1:14" s="2" customFormat="1" ht="17.25" customHeight="1" hidden="1">
      <c r="A103" s="12">
        <v>2424</v>
      </c>
      <c r="B103" s="59">
        <v>4</v>
      </c>
      <c r="C103" s="59">
        <v>2</v>
      </c>
      <c r="D103" s="59">
        <v>4</v>
      </c>
      <c r="E103" s="64" t="s">
        <v>97</v>
      </c>
      <c r="F103" s="62"/>
      <c r="G103" s="62"/>
      <c r="H103" s="62"/>
      <c r="I103" s="62">
        <v>0</v>
      </c>
      <c r="J103" s="62">
        <v>0</v>
      </c>
      <c r="K103" s="62">
        <v>0</v>
      </c>
      <c r="L103" s="62"/>
      <c r="M103" s="62"/>
      <c r="N103" s="62"/>
    </row>
    <row r="104" spans="1:14" s="2" customFormat="1" ht="13.5" customHeight="1">
      <c r="A104" s="12">
        <v>2430</v>
      </c>
      <c r="B104" s="66">
        <v>4</v>
      </c>
      <c r="C104" s="66">
        <v>3</v>
      </c>
      <c r="D104" s="66">
        <v>0</v>
      </c>
      <c r="E104" s="65" t="s">
        <v>98</v>
      </c>
      <c r="F104" s="62">
        <f>F106+F107</f>
        <v>0</v>
      </c>
      <c r="G104" s="62">
        <f aca="true" t="shared" si="7" ref="G104:N104">G106+G107</f>
        <v>0</v>
      </c>
      <c r="H104" s="62">
        <f t="shared" si="7"/>
        <v>0</v>
      </c>
      <c r="I104" s="62">
        <f t="shared" si="7"/>
        <v>605</v>
      </c>
      <c r="J104" s="62">
        <f t="shared" si="7"/>
        <v>0</v>
      </c>
      <c r="K104" s="62">
        <f t="shared" si="7"/>
        <v>605</v>
      </c>
      <c r="L104" s="62">
        <f t="shared" si="7"/>
        <v>605</v>
      </c>
      <c r="M104" s="62">
        <f t="shared" si="7"/>
        <v>0</v>
      </c>
      <c r="N104" s="62">
        <f t="shared" si="7"/>
        <v>605</v>
      </c>
    </row>
    <row r="105" spans="1:14" s="2" customFormat="1" ht="21" customHeight="1" hidden="1">
      <c r="A105" s="12" t="s">
        <v>613</v>
      </c>
      <c r="B105" s="59" t="s">
        <v>613</v>
      </c>
      <c r="C105" s="59" t="s">
        <v>613</v>
      </c>
      <c r="D105" s="59" t="s">
        <v>613</v>
      </c>
      <c r="E105" s="64" t="s">
        <v>402</v>
      </c>
      <c r="F105" s="62"/>
      <c r="G105" s="62"/>
      <c r="H105" s="62"/>
      <c r="I105" s="62">
        <v>0</v>
      </c>
      <c r="J105" s="62">
        <v>0</v>
      </c>
      <c r="K105" s="62">
        <v>0</v>
      </c>
      <c r="L105" s="62"/>
      <c r="M105" s="62"/>
      <c r="N105" s="62"/>
    </row>
    <row r="106" spans="1:14" s="2" customFormat="1" ht="17.25" customHeight="1">
      <c r="A106" s="12">
        <v>2431</v>
      </c>
      <c r="B106" s="59">
        <v>4</v>
      </c>
      <c r="C106" s="59">
        <v>3</v>
      </c>
      <c r="D106" s="59">
        <v>1</v>
      </c>
      <c r="E106" s="64" t="s">
        <v>99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/>
      <c r="M106" s="62"/>
      <c r="N106" s="62"/>
    </row>
    <row r="107" spans="1:14" s="2" customFormat="1" ht="17.25" customHeight="1">
      <c r="A107" s="12">
        <v>2432</v>
      </c>
      <c r="B107" s="59">
        <v>4</v>
      </c>
      <c r="C107" s="59">
        <v>3</v>
      </c>
      <c r="D107" s="59">
        <v>2</v>
      </c>
      <c r="E107" s="64" t="s">
        <v>100</v>
      </c>
      <c r="F107" s="62">
        <v>0</v>
      </c>
      <c r="G107" s="62">
        <v>0</v>
      </c>
      <c r="H107" s="62">
        <v>0</v>
      </c>
      <c r="I107" s="62">
        <f>K107</f>
        <v>605</v>
      </c>
      <c r="J107" s="62">
        <v>0</v>
      </c>
      <c r="K107" s="62">
        <v>605</v>
      </c>
      <c r="L107" s="62">
        <f>N107</f>
        <v>605</v>
      </c>
      <c r="M107" s="62">
        <v>0</v>
      </c>
      <c r="N107" s="62">
        <v>605</v>
      </c>
    </row>
    <row r="108" spans="1:14" s="2" customFormat="1" ht="17.25" customHeight="1" hidden="1">
      <c r="A108" s="12">
        <v>2433</v>
      </c>
      <c r="B108" s="59">
        <v>4</v>
      </c>
      <c r="C108" s="59">
        <v>3</v>
      </c>
      <c r="D108" s="59">
        <v>3</v>
      </c>
      <c r="E108" s="64" t="s">
        <v>101</v>
      </c>
      <c r="F108" s="62"/>
      <c r="G108" s="62"/>
      <c r="H108" s="62"/>
      <c r="I108" s="62">
        <v>0</v>
      </c>
      <c r="J108" s="62">
        <v>0</v>
      </c>
      <c r="K108" s="62">
        <v>0</v>
      </c>
      <c r="L108" s="62"/>
      <c r="M108" s="62"/>
      <c r="N108" s="62"/>
    </row>
    <row r="109" spans="1:14" s="2" customFormat="1" ht="12" customHeight="1" hidden="1">
      <c r="A109" s="12">
        <v>2434</v>
      </c>
      <c r="B109" s="59">
        <v>4</v>
      </c>
      <c r="C109" s="59">
        <v>3</v>
      </c>
      <c r="D109" s="59">
        <v>4</v>
      </c>
      <c r="E109" s="64" t="s">
        <v>102</v>
      </c>
      <c r="F109" s="62"/>
      <c r="G109" s="62"/>
      <c r="H109" s="62"/>
      <c r="I109" s="62">
        <v>0</v>
      </c>
      <c r="J109" s="62">
        <v>0</v>
      </c>
      <c r="K109" s="62">
        <v>0</v>
      </c>
      <c r="L109" s="62"/>
      <c r="M109" s="62"/>
      <c r="N109" s="62"/>
    </row>
    <row r="110" spans="1:14" s="2" customFormat="1" ht="15" customHeight="1" hidden="1">
      <c r="A110" s="12">
        <v>2435</v>
      </c>
      <c r="B110" s="59">
        <v>4</v>
      </c>
      <c r="C110" s="59">
        <v>3</v>
      </c>
      <c r="D110" s="59">
        <v>5</v>
      </c>
      <c r="E110" s="64" t="s">
        <v>103</v>
      </c>
      <c r="F110" s="62"/>
      <c r="G110" s="62"/>
      <c r="H110" s="62"/>
      <c r="I110" s="62">
        <v>0</v>
      </c>
      <c r="J110" s="62">
        <v>0</v>
      </c>
      <c r="K110" s="62">
        <v>0</v>
      </c>
      <c r="L110" s="62"/>
      <c r="M110" s="62"/>
      <c r="N110" s="62"/>
    </row>
    <row r="111" spans="1:14" s="2" customFormat="1" ht="12.75" customHeight="1" hidden="1">
      <c r="A111" s="12">
        <v>2436</v>
      </c>
      <c r="B111" s="59">
        <v>4</v>
      </c>
      <c r="C111" s="59">
        <v>3</v>
      </c>
      <c r="D111" s="59">
        <v>6</v>
      </c>
      <c r="E111" s="64" t="s">
        <v>104</v>
      </c>
      <c r="F111" s="62"/>
      <c r="G111" s="62"/>
      <c r="H111" s="62"/>
      <c r="I111" s="62">
        <v>0</v>
      </c>
      <c r="J111" s="62">
        <v>0</v>
      </c>
      <c r="K111" s="62">
        <v>0</v>
      </c>
      <c r="L111" s="62"/>
      <c r="M111" s="62"/>
      <c r="N111" s="62"/>
    </row>
    <row r="112" spans="1:14" s="2" customFormat="1" ht="23.25" customHeight="1">
      <c r="A112" s="12">
        <v>2440</v>
      </c>
      <c r="B112" s="66">
        <v>4</v>
      </c>
      <c r="C112" s="66">
        <v>4</v>
      </c>
      <c r="D112" s="66">
        <v>0</v>
      </c>
      <c r="E112" s="65" t="s">
        <v>105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/>
      <c r="M112" s="62"/>
      <c r="N112" s="62"/>
    </row>
    <row r="113" spans="1:14" s="2" customFormat="1" ht="12.75" customHeight="1" hidden="1">
      <c r="A113" s="12" t="s">
        <v>613</v>
      </c>
      <c r="B113" s="59" t="s">
        <v>613</v>
      </c>
      <c r="C113" s="59" t="s">
        <v>613</v>
      </c>
      <c r="D113" s="59" t="s">
        <v>613</v>
      </c>
      <c r="E113" s="64" t="s">
        <v>402</v>
      </c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s="2" customFormat="1" ht="30" customHeight="1" hidden="1">
      <c r="A114" s="12">
        <v>2441</v>
      </c>
      <c r="B114" s="59">
        <v>4</v>
      </c>
      <c r="C114" s="59">
        <v>4</v>
      </c>
      <c r="D114" s="59">
        <v>1</v>
      </c>
      <c r="E114" s="64" t="s">
        <v>106</v>
      </c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s="2" customFormat="1" ht="12.75" customHeight="1" hidden="1">
      <c r="A115" s="12">
        <v>2442</v>
      </c>
      <c r="B115" s="59">
        <v>4</v>
      </c>
      <c r="C115" s="59">
        <v>4</v>
      </c>
      <c r="D115" s="59">
        <v>2</v>
      </c>
      <c r="E115" s="64" t="s">
        <v>199</v>
      </c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s="2" customFormat="1" ht="12.75" customHeight="1" hidden="1">
      <c r="A116" s="12">
        <v>2443</v>
      </c>
      <c r="B116" s="59">
        <v>4</v>
      </c>
      <c r="C116" s="59">
        <v>4</v>
      </c>
      <c r="D116" s="59">
        <v>3</v>
      </c>
      <c r="E116" s="64" t="s">
        <v>200</v>
      </c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s="2" customFormat="1" ht="12.75" customHeight="1">
      <c r="A117" s="12">
        <v>2450</v>
      </c>
      <c r="B117" s="66">
        <v>4</v>
      </c>
      <c r="C117" s="66">
        <v>5</v>
      </c>
      <c r="D117" s="66">
        <v>0</v>
      </c>
      <c r="E117" s="65" t="s">
        <v>201</v>
      </c>
      <c r="F117" s="62">
        <f>F119</f>
        <v>21100</v>
      </c>
      <c r="G117" s="62">
        <f aca="true" t="shared" si="8" ref="G117:N117">G119</f>
        <v>2700</v>
      </c>
      <c r="H117" s="62">
        <f t="shared" si="8"/>
        <v>18400</v>
      </c>
      <c r="I117" s="62">
        <f t="shared" si="8"/>
        <v>62931.018</v>
      </c>
      <c r="J117" s="62">
        <f t="shared" si="8"/>
        <v>2700</v>
      </c>
      <c r="K117" s="62">
        <f t="shared" si="8"/>
        <v>60231.018</v>
      </c>
      <c r="L117" s="62">
        <f t="shared" si="8"/>
        <v>45132.757</v>
      </c>
      <c r="M117" s="62">
        <f t="shared" si="8"/>
        <v>1339.6</v>
      </c>
      <c r="N117" s="62">
        <f t="shared" si="8"/>
        <v>43793.157</v>
      </c>
    </row>
    <row r="118" spans="1:14" s="2" customFormat="1" ht="12.75" customHeight="1" hidden="1">
      <c r="A118" s="12" t="s">
        <v>613</v>
      </c>
      <c r="B118" s="59" t="s">
        <v>613</v>
      </c>
      <c r="C118" s="59" t="s">
        <v>613</v>
      </c>
      <c r="D118" s="59" t="s">
        <v>613</v>
      </c>
      <c r="E118" s="64" t="s">
        <v>402</v>
      </c>
      <c r="F118" s="62">
        <f>G118+H118</f>
        <v>0</v>
      </c>
      <c r="G118" s="62"/>
      <c r="H118" s="62"/>
      <c r="I118" s="62">
        <f>J118+K118</f>
        <v>0</v>
      </c>
      <c r="J118" s="62"/>
      <c r="K118" s="207"/>
      <c r="L118" s="62">
        <f>M118+N118</f>
        <v>0</v>
      </c>
      <c r="M118" s="62"/>
      <c r="N118" s="62"/>
    </row>
    <row r="119" spans="1:14" s="2" customFormat="1" ht="15" customHeight="1">
      <c r="A119" s="12">
        <v>2451</v>
      </c>
      <c r="B119" s="59">
        <v>4</v>
      </c>
      <c r="C119" s="59">
        <v>5</v>
      </c>
      <c r="D119" s="59">
        <v>1</v>
      </c>
      <c r="E119" s="64" t="s">
        <v>202</v>
      </c>
      <c r="F119" s="62">
        <f>G119+H119</f>
        <v>21100</v>
      </c>
      <c r="G119" s="62">
        <v>2700</v>
      </c>
      <c r="H119" s="62">
        <v>18400</v>
      </c>
      <c r="I119" s="62">
        <f>J119+K119</f>
        <v>62931.018</v>
      </c>
      <c r="J119" s="62">
        <v>2700</v>
      </c>
      <c r="K119" s="62">
        <v>60231.018</v>
      </c>
      <c r="L119" s="62">
        <f>M119+N119</f>
        <v>45132.757</v>
      </c>
      <c r="M119" s="62">
        <v>1339.6</v>
      </c>
      <c r="N119" s="62">
        <v>43793.157</v>
      </c>
    </row>
    <row r="120" spans="1:14" s="2" customFormat="1" ht="1.5" customHeight="1">
      <c r="A120" s="12">
        <v>2452</v>
      </c>
      <c r="B120" s="59">
        <v>4</v>
      </c>
      <c r="C120" s="59">
        <v>5</v>
      </c>
      <c r="D120" s="59">
        <v>2</v>
      </c>
      <c r="E120" s="64" t="s">
        <v>670</v>
      </c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s="2" customFormat="1" ht="12.75" customHeight="1" hidden="1">
      <c r="A121" s="12">
        <v>2453</v>
      </c>
      <c r="B121" s="59">
        <v>4</v>
      </c>
      <c r="C121" s="59">
        <v>5</v>
      </c>
      <c r="D121" s="59">
        <v>3</v>
      </c>
      <c r="E121" s="64" t="s">
        <v>671</v>
      </c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s="2" customFormat="1" ht="12.75" customHeight="1" hidden="1">
      <c r="A122" s="12">
        <v>2454</v>
      </c>
      <c r="B122" s="59">
        <v>4</v>
      </c>
      <c r="C122" s="59">
        <v>5</v>
      </c>
      <c r="D122" s="59">
        <v>4</v>
      </c>
      <c r="E122" s="64" t="s">
        <v>672</v>
      </c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s="2" customFormat="1" ht="12.75" customHeight="1" hidden="1">
      <c r="A123" s="12">
        <v>2455</v>
      </c>
      <c r="B123" s="59">
        <v>4</v>
      </c>
      <c r="C123" s="59">
        <v>5</v>
      </c>
      <c r="D123" s="59">
        <v>5</v>
      </c>
      <c r="E123" s="64" t="s">
        <v>673</v>
      </c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s="2" customFormat="1" ht="11.25" customHeight="1">
      <c r="A124" s="12">
        <v>2460</v>
      </c>
      <c r="B124" s="66">
        <v>4</v>
      </c>
      <c r="C124" s="66">
        <v>6</v>
      </c>
      <c r="D124" s="66">
        <v>0</v>
      </c>
      <c r="E124" s="65" t="s">
        <v>674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/>
      <c r="M124" s="62"/>
      <c r="N124" s="62"/>
    </row>
    <row r="125" spans="1:14" s="2" customFormat="1" ht="12.75" customHeight="1" hidden="1">
      <c r="A125" s="12" t="s">
        <v>613</v>
      </c>
      <c r="B125" s="59" t="s">
        <v>613</v>
      </c>
      <c r="C125" s="59" t="s">
        <v>613</v>
      </c>
      <c r="D125" s="59" t="s">
        <v>613</v>
      </c>
      <c r="E125" s="64" t="s">
        <v>402</v>
      </c>
      <c r="F125" s="62"/>
      <c r="G125" s="62"/>
      <c r="H125" s="62"/>
      <c r="I125" s="62">
        <v>0</v>
      </c>
      <c r="J125" s="62">
        <v>0</v>
      </c>
      <c r="K125" s="62">
        <v>0</v>
      </c>
      <c r="L125" s="62"/>
      <c r="M125" s="62"/>
      <c r="N125" s="62"/>
    </row>
    <row r="126" spans="1:14" s="2" customFormat="1" ht="12.75" customHeight="1" hidden="1">
      <c r="A126" s="12">
        <v>2461</v>
      </c>
      <c r="B126" s="59">
        <v>4</v>
      </c>
      <c r="C126" s="59">
        <v>6</v>
      </c>
      <c r="D126" s="59">
        <v>1</v>
      </c>
      <c r="E126" s="64" t="s">
        <v>675</v>
      </c>
      <c r="F126" s="62"/>
      <c r="G126" s="62"/>
      <c r="H126" s="62"/>
      <c r="I126" s="62">
        <v>0</v>
      </c>
      <c r="J126" s="62">
        <v>0</v>
      </c>
      <c r="K126" s="62">
        <v>0</v>
      </c>
      <c r="L126" s="62"/>
      <c r="M126" s="62"/>
      <c r="N126" s="62"/>
    </row>
    <row r="127" spans="1:14" s="2" customFormat="1" ht="11.25" customHeight="1">
      <c r="A127" s="12">
        <v>2470</v>
      </c>
      <c r="B127" s="66">
        <v>4</v>
      </c>
      <c r="C127" s="66">
        <v>7</v>
      </c>
      <c r="D127" s="66">
        <v>0</v>
      </c>
      <c r="E127" s="65" t="s">
        <v>676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/>
      <c r="M127" s="62"/>
      <c r="N127" s="62"/>
    </row>
    <row r="128" spans="1:14" s="2" customFormat="1" ht="12.75" customHeight="1" hidden="1">
      <c r="A128" s="12" t="s">
        <v>613</v>
      </c>
      <c r="B128" s="59" t="s">
        <v>613</v>
      </c>
      <c r="C128" s="59" t="s">
        <v>613</v>
      </c>
      <c r="D128" s="59" t="s">
        <v>613</v>
      </c>
      <c r="E128" s="64" t="s">
        <v>402</v>
      </c>
      <c r="F128" s="62"/>
      <c r="G128" s="62"/>
      <c r="H128" s="62"/>
      <c r="I128" s="62">
        <v>0</v>
      </c>
      <c r="J128" s="62">
        <v>0</v>
      </c>
      <c r="K128" s="62">
        <v>0</v>
      </c>
      <c r="L128" s="62"/>
      <c r="M128" s="62"/>
      <c r="N128" s="62"/>
    </row>
    <row r="129" spans="1:14" s="2" customFormat="1" ht="27" customHeight="1" hidden="1">
      <c r="A129" s="12">
        <v>2471</v>
      </c>
      <c r="B129" s="59">
        <v>4</v>
      </c>
      <c r="C129" s="59">
        <v>7</v>
      </c>
      <c r="D129" s="59">
        <v>1</v>
      </c>
      <c r="E129" s="64" t="s">
        <v>677</v>
      </c>
      <c r="F129" s="62"/>
      <c r="G129" s="62"/>
      <c r="H129" s="62"/>
      <c r="I129" s="62">
        <v>0</v>
      </c>
      <c r="J129" s="62">
        <v>0</v>
      </c>
      <c r="K129" s="62">
        <v>0</v>
      </c>
      <c r="L129" s="62"/>
      <c r="M129" s="62"/>
      <c r="N129" s="62"/>
    </row>
    <row r="130" spans="1:14" s="2" customFormat="1" ht="12" customHeight="1" hidden="1">
      <c r="A130" s="12">
        <v>2472</v>
      </c>
      <c r="B130" s="59">
        <v>4</v>
      </c>
      <c r="C130" s="59">
        <v>7</v>
      </c>
      <c r="D130" s="59">
        <v>2</v>
      </c>
      <c r="E130" s="64" t="s">
        <v>678</v>
      </c>
      <c r="F130" s="62"/>
      <c r="G130" s="62"/>
      <c r="H130" s="62"/>
      <c r="I130" s="62">
        <v>0</v>
      </c>
      <c r="J130" s="62">
        <v>0</v>
      </c>
      <c r="K130" s="62">
        <v>0</v>
      </c>
      <c r="L130" s="62"/>
      <c r="M130" s="62"/>
      <c r="N130" s="62"/>
    </row>
    <row r="131" spans="1:14" s="2" customFormat="1" ht="12.75" customHeight="1" hidden="1">
      <c r="A131" s="12">
        <v>2473</v>
      </c>
      <c r="B131" s="59">
        <v>4</v>
      </c>
      <c r="C131" s="59">
        <v>7</v>
      </c>
      <c r="D131" s="59">
        <v>3</v>
      </c>
      <c r="E131" s="64" t="s">
        <v>679</v>
      </c>
      <c r="F131" s="62"/>
      <c r="G131" s="62"/>
      <c r="H131" s="62"/>
      <c r="I131" s="62">
        <v>0</v>
      </c>
      <c r="J131" s="62">
        <v>0</v>
      </c>
      <c r="K131" s="62">
        <v>0</v>
      </c>
      <c r="L131" s="62"/>
      <c r="M131" s="62"/>
      <c r="N131" s="62"/>
    </row>
    <row r="132" spans="1:14" s="2" customFormat="1" ht="12.75" customHeight="1" hidden="1">
      <c r="A132" s="12">
        <v>2474</v>
      </c>
      <c r="B132" s="59">
        <v>4</v>
      </c>
      <c r="C132" s="59">
        <v>7</v>
      </c>
      <c r="D132" s="59">
        <v>4</v>
      </c>
      <c r="E132" s="64" t="s">
        <v>680</v>
      </c>
      <c r="F132" s="62"/>
      <c r="G132" s="62"/>
      <c r="H132" s="62"/>
      <c r="I132" s="62">
        <v>0</v>
      </c>
      <c r="J132" s="62">
        <v>0</v>
      </c>
      <c r="K132" s="62">
        <v>0</v>
      </c>
      <c r="L132" s="62"/>
      <c r="M132" s="62"/>
      <c r="N132" s="62"/>
    </row>
    <row r="133" spans="1:14" s="2" customFormat="1" ht="35.25" customHeight="1">
      <c r="A133" s="12">
        <v>2480</v>
      </c>
      <c r="B133" s="66">
        <v>4</v>
      </c>
      <c r="C133" s="66">
        <v>8</v>
      </c>
      <c r="D133" s="66">
        <v>0</v>
      </c>
      <c r="E133" s="65" t="s">
        <v>681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/>
      <c r="M133" s="62"/>
      <c r="N133" s="62"/>
    </row>
    <row r="134" spans="1:14" s="2" customFormat="1" ht="12.75" customHeight="1" hidden="1">
      <c r="A134" s="12" t="s">
        <v>613</v>
      </c>
      <c r="B134" s="59" t="s">
        <v>613</v>
      </c>
      <c r="C134" s="59" t="s">
        <v>613</v>
      </c>
      <c r="D134" s="59" t="s">
        <v>613</v>
      </c>
      <c r="E134" s="64" t="s">
        <v>402</v>
      </c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s="2" customFormat="1" ht="37.5" customHeight="1" hidden="1">
      <c r="A135" s="12">
        <v>2481</v>
      </c>
      <c r="B135" s="59">
        <v>4</v>
      </c>
      <c r="C135" s="59">
        <v>8</v>
      </c>
      <c r="D135" s="59">
        <v>1</v>
      </c>
      <c r="E135" s="64" t="s">
        <v>682</v>
      </c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s="2" customFormat="1" ht="33.75" customHeight="1" hidden="1">
      <c r="A136" s="12">
        <v>2482</v>
      </c>
      <c r="B136" s="59">
        <v>4</v>
      </c>
      <c r="C136" s="59">
        <v>8</v>
      </c>
      <c r="D136" s="59">
        <v>2</v>
      </c>
      <c r="E136" s="64" t="s">
        <v>570</v>
      </c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s="2" customFormat="1" ht="24" customHeight="1" hidden="1">
      <c r="A137" s="12">
        <v>2483</v>
      </c>
      <c r="B137" s="59">
        <v>4</v>
      </c>
      <c r="C137" s="59">
        <v>8</v>
      </c>
      <c r="D137" s="59">
        <v>3</v>
      </c>
      <c r="E137" s="64" t="s">
        <v>571</v>
      </c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s="2" customFormat="1" ht="36" customHeight="1" hidden="1">
      <c r="A138" s="12">
        <v>2484</v>
      </c>
      <c r="B138" s="59">
        <v>4</v>
      </c>
      <c r="C138" s="59">
        <v>8</v>
      </c>
      <c r="D138" s="59">
        <v>4</v>
      </c>
      <c r="E138" s="64" t="s">
        <v>138</v>
      </c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s="2" customFormat="1" ht="27.75" customHeight="1" hidden="1">
      <c r="A139" s="12">
        <v>2485</v>
      </c>
      <c r="B139" s="59">
        <v>4</v>
      </c>
      <c r="C139" s="59">
        <v>8</v>
      </c>
      <c r="D139" s="59">
        <v>5</v>
      </c>
      <c r="E139" s="64" t="s">
        <v>139</v>
      </c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s="2" customFormat="1" ht="26.25" customHeight="1" hidden="1">
      <c r="A140" s="12">
        <v>2486</v>
      </c>
      <c r="B140" s="59">
        <v>4</v>
      </c>
      <c r="C140" s="59">
        <v>8</v>
      </c>
      <c r="D140" s="59">
        <v>6</v>
      </c>
      <c r="E140" s="64" t="s">
        <v>140</v>
      </c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s="2" customFormat="1" ht="21" customHeight="1" hidden="1">
      <c r="A141" s="12">
        <v>2487</v>
      </c>
      <c r="B141" s="59">
        <v>4</v>
      </c>
      <c r="C141" s="59">
        <v>8</v>
      </c>
      <c r="D141" s="59">
        <v>7</v>
      </c>
      <c r="E141" s="64" t="s">
        <v>141</v>
      </c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s="2" customFormat="1" ht="24" customHeight="1">
      <c r="A142" s="12">
        <v>2490</v>
      </c>
      <c r="B142" s="66">
        <v>4</v>
      </c>
      <c r="C142" s="66">
        <v>9</v>
      </c>
      <c r="D142" s="66">
        <v>0</v>
      </c>
      <c r="E142" s="65" t="s">
        <v>142</v>
      </c>
      <c r="F142" s="62">
        <f>F144</f>
        <v>-5500</v>
      </c>
      <c r="G142" s="62">
        <f aca="true" t="shared" si="9" ref="G142:N142">G144</f>
        <v>0</v>
      </c>
      <c r="H142" s="62">
        <f t="shared" si="9"/>
        <v>-5500</v>
      </c>
      <c r="I142" s="62">
        <f t="shared" si="9"/>
        <v>-5500</v>
      </c>
      <c r="J142" s="62">
        <f t="shared" si="9"/>
        <v>0</v>
      </c>
      <c r="K142" s="62">
        <f t="shared" si="9"/>
        <v>-5500</v>
      </c>
      <c r="L142" s="62">
        <f t="shared" si="9"/>
        <v>-4446.168</v>
      </c>
      <c r="M142" s="62">
        <f t="shared" si="9"/>
        <v>0</v>
      </c>
      <c r="N142" s="62">
        <f t="shared" si="9"/>
        <v>-4446.168</v>
      </c>
    </row>
    <row r="143" spans="1:14" s="2" customFormat="1" ht="12.75" customHeight="1" hidden="1">
      <c r="A143" s="12" t="s">
        <v>613</v>
      </c>
      <c r="B143" s="59" t="s">
        <v>613</v>
      </c>
      <c r="C143" s="59" t="s">
        <v>613</v>
      </c>
      <c r="D143" s="59" t="s">
        <v>613</v>
      </c>
      <c r="E143" s="64" t="s">
        <v>402</v>
      </c>
      <c r="F143" s="62">
        <f>G143+H143</f>
        <v>0</v>
      </c>
      <c r="G143" s="62"/>
      <c r="H143" s="62"/>
      <c r="I143" s="62">
        <f>J143+K143</f>
        <v>0</v>
      </c>
      <c r="J143" s="62"/>
      <c r="K143" s="209"/>
      <c r="L143" s="62">
        <f>M143+N143</f>
        <v>0</v>
      </c>
      <c r="M143" s="62"/>
      <c r="N143" s="62"/>
    </row>
    <row r="144" spans="1:14" s="2" customFormat="1" ht="26.25" customHeight="1">
      <c r="A144" s="12">
        <v>2491</v>
      </c>
      <c r="B144" s="59">
        <v>4</v>
      </c>
      <c r="C144" s="59">
        <v>9</v>
      </c>
      <c r="D144" s="59">
        <v>1</v>
      </c>
      <c r="E144" s="64" t="s">
        <v>142</v>
      </c>
      <c r="F144" s="62">
        <f>G144+H144</f>
        <v>-5500</v>
      </c>
      <c r="G144" s="62">
        <v>0</v>
      </c>
      <c r="H144" s="62">
        <v>-5500</v>
      </c>
      <c r="I144" s="62">
        <f>J144+K144</f>
        <v>-5500</v>
      </c>
      <c r="J144" s="62">
        <v>0</v>
      </c>
      <c r="K144" s="209">
        <v>-5500</v>
      </c>
      <c r="L144" s="62">
        <f>M144+N144</f>
        <v>-4446.168</v>
      </c>
      <c r="M144" s="62">
        <v>0</v>
      </c>
      <c r="N144" s="62">
        <v>-4446.168</v>
      </c>
    </row>
    <row r="145" spans="1:14" s="2" customFormat="1" ht="39" customHeight="1">
      <c r="A145" s="12">
        <v>2500</v>
      </c>
      <c r="B145" s="59">
        <v>5</v>
      </c>
      <c r="C145" s="59">
        <v>0</v>
      </c>
      <c r="D145" s="59">
        <v>0</v>
      </c>
      <c r="E145" s="64" t="s">
        <v>467</v>
      </c>
      <c r="F145" s="62">
        <f>F147+F150+F153+F156+F159+F162</f>
        <v>2713</v>
      </c>
      <c r="G145" s="62">
        <f aca="true" t="shared" si="10" ref="G145:N145">G147+G150+G153+G156+G159+G162</f>
        <v>53</v>
      </c>
      <c r="H145" s="62">
        <f t="shared" si="10"/>
        <v>2660</v>
      </c>
      <c r="I145" s="62">
        <f t="shared" si="10"/>
        <v>3213</v>
      </c>
      <c r="J145" s="62">
        <f t="shared" si="10"/>
        <v>553</v>
      </c>
      <c r="K145" s="62">
        <f t="shared" si="10"/>
        <v>2660</v>
      </c>
      <c r="L145" s="62">
        <f t="shared" si="10"/>
        <v>2800.7160000000003</v>
      </c>
      <c r="M145" s="62">
        <f t="shared" si="10"/>
        <v>352.72</v>
      </c>
      <c r="N145" s="62">
        <f t="shared" si="10"/>
        <v>2447.996</v>
      </c>
    </row>
    <row r="146" spans="1:14" s="2" customFormat="1" ht="12.75" customHeight="1" hidden="1">
      <c r="A146" s="12" t="s">
        <v>613</v>
      </c>
      <c r="B146" s="59" t="s">
        <v>613</v>
      </c>
      <c r="C146" s="59" t="s">
        <v>613</v>
      </c>
      <c r="D146" s="59" t="s">
        <v>613</v>
      </c>
      <c r="E146" s="64" t="s">
        <v>397</v>
      </c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s="2" customFormat="1" ht="12.75" customHeight="1">
      <c r="A147" s="12">
        <v>2510</v>
      </c>
      <c r="B147" s="66">
        <v>5</v>
      </c>
      <c r="C147" s="66">
        <v>1</v>
      </c>
      <c r="D147" s="66">
        <v>0</v>
      </c>
      <c r="E147" s="65" t="s">
        <v>143</v>
      </c>
      <c r="F147" s="62">
        <f>F149</f>
        <v>2713</v>
      </c>
      <c r="G147" s="62">
        <f aca="true" t="shared" si="11" ref="G147:N147">G149</f>
        <v>53</v>
      </c>
      <c r="H147" s="62">
        <f t="shared" si="11"/>
        <v>2660</v>
      </c>
      <c r="I147" s="62">
        <f t="shared" si="11"/>
        <v>3213</v>
      </c>
      <c r="J147" s="62">
        <f t="shared" si="11"/>
        <v>553</v>
      </c>
      <c r="K147" s="62">
        <f t="shared" si="11"/>
        <v>2660</v>
      </c>
      <c r="L147" s="62">
        <f t="shared" si="11"/>
        <v>2800.7160000000003</v>
      </c>
      <c r="M147" s="62">
        <f t="shared" si="11"/>
        <v>352.72</v>
      </c>
      <c r="N147" s="62">
        <f t="shared" si="11"/>
        <v>2447.996</v>
      </c>
    </row>
    <row r="148" spans="1:14" s="2" customFormat="1" ht="12.75" customHeight="1" hidden="1">
      <c r="A148" s="12" t="s">
        <v>613</v>
      </c>
      <c r="B148" s="59" t="s">
        <v>613</v>
      </c>
      <c r="C148" s="59" t="s">
        <v>613</v>
      </c>
      <c r="D148" s="59" t="s">
        <v>613</v>
      </c>
      <c r="E148" s="64" t="s">
        <v>402</v>
      </c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s="2" customFormat="1" ht="12.75" customHeight="1">
      <c r="A149" s="12">
        <v>2511</v>
      </c>
      <c r="B149" s="59">
        <v>5</v>
      </c>
      <c r="C149" s="59">
        <v>1</v>
      </c>
      <c r="D149" s="59">
        <v>1</v>
      </c>
      <c r="E149" s="64" t="s">
        <v>143</v>
      </c>
      <c r="F149" s="62">
        <f>G149+H149</f>
        <v>2713</v>
      </c>
      <c r="G149" s="62">
        <v>53</v>
      </c>
      <c r="H149" s="62">
        <v>2660</v>
      </c>
      <c r="I149" s="62">
        <f>J149+K149</f>
        <v>3213</v>
      </c>
      <c r="J149" s="252">
        <v>553</v>
      </c>
      <c r="K149" s="252">
        <v>2660</v>
      </c>
      <c r="L149" s="252">
        <f>M149+N149</f>
        <v>2800.7160000000003</v>
      </c>
      <c r="M149" s="252">
        <v>352.72</v>
      </c>
      <c r="N149" s="62">
        <v>2447.996</v>
      </c>
    </row>
    <row r="150" spans="1:14" s="2" customFormat="1" ht="11.25" customHeight="1">
      <c r="A150" s="12">
        <v>2520</v>
      </c>
      <c r="B150" s="66">
        <v>5</v>
      </c>
      <c r="C150" s="66">
        <v>2</v>
      </c>
      <c r="D150" s="66">
        <v>0</v>
      </c>
      <c r="E150" s="65" t="s">
        <v>203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/>
      <c r="M150" s="62"/>
      <c r="N150" s="62"/>
    </row>
    <row r="151" spans="1:14" s="2" customFormat="1" ht="12.75" customHeight="1" hidden="1">
      <c r="A151" s="12" t="s">
        <v>613</v>
      </c>
      <c r="B151" s="59" t="s">
        <v>613</v>
      </c>
      <c r="C151" s="59" t="s">
        <v>613</v>
      </c>
      <c r="D151" s="59" t="s">
        <v>613</v>
      </c>
      <c r="E151" s="64" t="s">
        <v>402</v>
      </c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s="2" customFormat="1" ht="12.75" customHeight="1" hidden="1">
      <c r="A152" s="12">
        <v>2521</v>
      </c>
      <c r="B152" s="59">
        <v>5</v>
      </c>
      <c r="C152" s="59">
        <v>2</v>
      </c>
      <c r="D152" s="59">
        <v>1</v>
      </c>
      <c r="E152" s="64" t="s">
        <v>204</v>
      </c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s="2" customFormat="1" ht="15" customHeight="1">
      <c r="A153" s="12">
        <v>2530</v>
      </c>
      <c r="B153" s="66">
        <v>5</v>
      </c>
      <c r="C153" s="66">
        <v>3</v>
      </c>
      <c r="D153" s="66">
        <v>0</v>
      </c>
      <c r="E153" s="65" t="s">
        <v>205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/>
      <c r="M153" s="62"/>
      <c r="N153" s="62"/>
    </row>
    <row r="154" spans="1:14" s="2" customFormat="1" ht="12.75" customHeight="1" hidden="1">
      <c r="A154" s="12" t="s">
        <v>613</v>
      </c>
      <c r="B154" s="59" t="s">
        <v>613</v>
      </c>
      <c r="C154" s="59" t="s">
        <v>613</v>
      </c>
      <c r="D154" s="59" t="s">
        <v>613</v>
      </c>
      <c r="E154" s="64" t="s">
        <v>402</v>
      </c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s="2" customFormat="1" ht="16.5" customHeight="1" hidden="1">
      <c r="A155" s="12">
        <v>2531</v>
      </c>
      <c r="B155" s="59">
        <v>5</v>
      </c>
      <c r="C155" s="59">
        <v>3</v>
      </c>
      <c r="D155" s="59">
        <v>1</v>
      </c>
      <c r="E155" s="64" t="s">
        <v>205</v>
      </c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s="2" customFormat="1" ht="21.75" customHeight="1">
      <c r="A156" s="12">
        <v>2540</v>
      </c>
      <c r="B156" s="66">
        <v>5</v>
      </c>
      <c r="C156" s="66">
        <v>4</v>
      </c>
      <c r="D156" s="66">
        <v>0</v>
      </c>
      <c r="E156" s="65" t="s">
        <v>206</v>
      </c>
      <c r="F156" s="62">
        <v>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/>
      <c r="M156" s="62"/>
      <c r="N156" s="62"/>
    </row>
    <row r="157" spans="1:14" s="2" customFormat="1" ht="12.75" customHeight="1" hidden="1">
      <c r="A157" s="12" t="s">
        <v>613</v>
      </c>
      <c r="B157" s="59" t="s">
        <v>613</v>
      </c>
      <c r="C157" s="59" t="s">
        <v>613</v>
      </c>
      <c r="D157" s="59" t="s">
        <v>613</v>
      </c>
      <c r="E157" s="64" t="s">
        <v>402</v>
      </c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s="2" customFormat="1" ht="21.75" customHeight="1" hidden="1">
      <c r="A158" s="12">
        <v>2541</v>
      </c>
      <c r="B158" s="59">
        <v>5</v>
      </c>
      <c r="C158" s="59">
        <v>4</v>
      </c>
      <c r="D158" s="59">
        <v>1</v>
      </c>
      <c r="E158" s="64" t="s">
        <v>206</v>
      </c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s="2" customFormat="1" ht="33.75" customHeight="1">
      <c r="A159" s="12">
        <v>2550</v>
      </c>
      <c r="B159" s="66">
        <v>5</v>
      </c>
      <c r="C159" s="66">
        <v>5</v>
      </c>
      <c r="D159" s="66">
        <v>0</v>
      </c>
      <c r="E159" s="65" t="s">
        <v>207</v>
      </c>
      <c r="F159" s="62">
        <v>0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/>
      <c r="M159" s="62"/>
      <c r="N159" s="62"/>
    </row>
    <row r="160" spans="1:14" s="2" customFormat="1" ht="12.75" customHeight="1" hidden="1">
      <c r="A160" s="12" t="s">
        <v>613</v>
      </c>
      <c r="B160" s="59" t="s">
        <v>613</v>
      </c>
      <c r="C160" s="59" t="s">
        <v>613</v>
      </c>
      <c r="D160" s="59" t="s">
        <v>613</v>
      </c>
      <c r="E160" s="64" t="s">
        <v>402</v>
      </c>
      <c r="F160" s="62"/>
      <c r="G160" s="62"/>
      <c r="H160" s="62"/>
      <c r="I160" s="62">
        <v>0</v>
      </c>
      <c r="J160" s="62">
        <v>0</v>
      </c>
      <c r="K160" s="62">
        <v>0</v>
      </c>
      <c r="L160" s="62"/>
      <c r="M160" s="62"/>
      <c r="N160" s="62"/>
    </row>
    <row r="161" spans="1:14" s="2" customFormat="1" ht="22.5" customHeight="1" hidden="1">
      <c r="A161" s="12">
        <v>2551</v>
      </c>
      <c r="B161" s="59">
        <v>5</v>
      </c>
      <c r="C161" s="59">
        <v>5</v>
      </c>
      <c r="D161" s="59">
        <v>1</v>
      </c>
      <c r="E161" s="64" t="s">
        <v>207</v>
      </c>
      <c r="F161" s="62"/>
      <c r="G161" s="62"/>
      <c r="H161" s="62"/>
      <c r="I161" s="62">
        <v>0</v>
      </c>
      <c r="J161" s="62">
        <v>0</v>
      </c>
      <c r="K161" s="62">
        <v>0</v>
      </c>
      <c r="L161" s="62"/>
      <c r="M161" s="62"/>
      <c r="N161" s="62"/>
    </row>
    <row r="162" spans="1:14" s="2" customFormat="1" ht="21.75" customHeight="1">
      <c r="A162" s="12">
        <v>2560</v>
      </c>
      <c r="B162" s="66">
        <v>5</v>
      </c>
      <c r="C162" s="66">
        <v>6</v>
      </c>
      <c r="D162" s="66">
        <v>0</v>
      </c>
      <c r="E162" s="65" t="s">
        <v>208</v>
      </c>
      <c r="F162" s="62">
        <v>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/>
      <c r="M162" s="62"/>
      <c r="N162" s="62"/>
    </row>
    <row r="163" spans="1:14" s="2" customFormat="1" ht="12.75" customHeight="1" hidden="1">
      <c r="A163" s="12" t="s">
        <v>613</v>
      </c>
      <c r="B163" s="59" t="s">
        <v>613</v>
      </c>
      <c r="C163" s="59" t="s">
        <v>613</v>
      </c>
      <c r="D163" s="59" t="s">
        <v>613</v>
      </c>
      <c r="E163" s="64" t="s">
        <v>402</v>
      </c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s="2" customFormat="1" ht="27.75" customHeight="1" hidden="1">
      <c r="A164" s="12">
        <v>2561</v>
      </c>
      <c r="B164" s="59">
        <v>5</v>
      </c>
      <c r="C164" s="59">
        <v>6</v>
      </c>
      <c r="D164" s="59">
        <v>1</v>
      </c>
      <c r="E164" s="64" t="s">
        <v>208</v>
      </c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s="2" customFormat="1" ht="44.25" customHeight="1">
      <c r="A165" s="12">
        <v>2600</v>
      </c>
      <c r="B165" s="59">
        <v>6</v>
      </c>
      <c r="C165" s="59">
        <v>0</v>
      </c>
      <c r="D165" s="59">
        <v>0</v>
      </c>
      <c r="E165" s="64" t="s">
        <v>468</v>
      </c>
      <c r="F165" s="62">
        <f>F167+F170+F173+F176+F179+F182</f>
        <v>6610</v>
      </c>
      <c r="G165" s="62">
        <f aca="true" t="shared" si="12" ref="G165:N165">G167+G170+G173+G176+G179+G182</f>
        <v>6060</v>
      </c>
      <c r="H165" s="62">
        <f t="shared" si="12"/>
        <v>550</v>
      </c>
      <c r="I165" s="62">
        <f t="shared" si="12"/>
        <v>9910</v>
      </c>
      <c r="J165" s="62">
        <f t="shared" si="12"/>
        <v>6970</v>
      </c>
      <c r="K165" s="62">
        <f t="shared" si="12"/>
        <v>2940</v>
      </c>
      <c r="L165" s="62">
        <f t="shared" si="12"/>
        <v>4754.861</v>
      </c>
      <c r="M165" s="62">
        <f t="shared" si="12"/>
        <v>2925.075</v>
      </c>
      <c r="N165" s="62">
        <f t="shared" si="12"/>
        <v>1829.786</v>
      </c>
    </row>
    <row r="166" spans="1:14" s="2" customFormat="1" ht="12.75" customHeight="1" hidden="1">
      <c r="A166" s="12" t="s">
        <v>613</v>
      </c>
      <c r="B166" s="59" t="s">
        <v>613</v>
      </c>
      <c r="C166" s="59" t="s">
        <v>613</v>
      </c>
      <c r="D166" s="59" t="s">
        <v>613</v>
      </c>
      <c r="E166" s="64" t="s">
        <v>397</v>
      </c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s="2" customFormat="1" ht="12.75" customHeight="1">
      <c r="A167" s="12">
        <v>2610</v>
      </c>
      <c r="B167" s="66">
        <v>6</v>
      </c>
      <c r="C167" s="66">
        <v>1</v>
      </c>
      <c r="D167" s="66">
        <v>0</v>
      </c>
      <c r="E167" s="65" t="s">
        <v>691</v>
      </c>
      <c r="F167" s="62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/>
      <c r="M167" s="62"/>
      <c r="N167" s="62"/>
    </row>
    <row r="168" spans="1:14" s="2" customFormat="1" ht="12.75" customHeight="1" hidden="1">
      <c r="A168" s="12" t="s">
        <v>613</v>
      </c>
      <c r="B168" s="59" t="s">
        <v>613</v>
      </c>
      <c r="C168" s="59" t="s">
        <v>613</v>
      </c>
      <c r="D168" s="59" t="s">
        <v>613</v>
      </c>
      <c r="E168" s="64" t="s">
        <v>402</v>
      </c>
      <c r="F168" s="62"/>
      <c r="G168" s="62"/>
      <c r="H168" s="62"/>
      <c r="I168" s="62">
        <v>0</v>
      </c>
      <c r="J168" s="62">
        <v>0</v>
      </c>
      <c r="K168" s="62">
        <v>0</v>
      </c>
      <c r="L168" s="62"/>
      <c r="M168" s="62"/>
      <c r="N168" s="62"/>
    </row>
    <row r="169" spans="1:14" s="2" customFormat="1" ht="12.75" customHeight="1" hidden="1">
      <c r="A169" s="12">
        <v>2611</v>
      </c>
      <c r="B169" s="59">
        <v>6</v>
      </c>
      <c r="C169" s="59">
        <v>1</v>
      </c>
      <c r="D169" s="59">
        <v>1</v>
      </c>
      <c r="E169" s="64" t="s">
        <v>692</v>
      </c>
      <c r="F169" s="62"/>
      <c r="G169" s="62"/>
      <c r="H169" s="62"/>
      <c r="I169" s="62">
        <v>0</v>
      </c>
      <c r="J169" s="62">
        <v>0</v>
      </c>
      <c r="K169" s="62">
        <v>0</v>
      </c>
      <c r="L169" s="62"/>
      <c r="M169" s="62"/>
      <c r="N169" s="62"/>
    </row>
    <row r="170" spans="1:14" s="2" customFormat="1" ht="12" customHeight="1">
      <c r="A170" s="12">
        <v>2620</v>
      </c>
      <c r="B170" s="66">
        <v>6</v>
      </c>
      <c r="C170" s="66">
        <v>2</v>
      </c>
      <c r="D170" s="66">
        <v>0</v>
      </c>
      <c r="E170" s="65" t="s">
        <v>693</v>
      </c>
      <c r="F170" s="62">
        <v>0</v>
      </c>
      <c r="G170" s="62">
        <v>0</v>
      </c>
      <c r="H170" s="62">
        <v>0</v>
      </c>
      <c r="I170" s="62">
        <v>0</v>
      </c>
      <c r="J170" s="62">
        <v>0</v>
      </c>
      <c r="K170" s="62">
        <v>0</v>
      </c>
      <c r="L170" s="62"/>
      <c r="M170" s="62"/>
      <c r="N170" s="62"/>
    </row>
    <row r="171" spans="1:14" s="2" customFormat="1" ht="12.75" customHeight="1" hidden="1">
      <c r="A171" s="12" t="s">
        <v>613</v>
      </c>
      <c r="B171" s="59" t="s">
        <v>613</v>
      </c>
      <c r="C171" s="59" t="s">
        <v>613</v>
      </c>
      <c r="D171" s="59" t="s">
        <v>613</v>
      </c>
      <c r="E171" s="64" t="s">
        <v>402</v>
      </c>
      <c r="F171" s="62"/>
      <c r="G171" s="62"/>
      <c r="H171" s="62"/>
      <c r="I171" s="62">
        <v>0</v>
      </c>
      <c r="J171" s="62">
        <v>0</v>
      </c>
      <c r="K171" s="62">
        <v>0</v>
      </c>
      <c r="L171" s="62"/>
      <c r="M171" s="62"/>
      <c r="N171" s="62"/>
    </row>
    <row r="172" spans="1:14" s="2" customFormat="1" ht="12.75" customHeight="1" hidden="1">
      <c r="A172" s="12">
        <v>2621</v>
      </c>
      <c r="B172" s="59">
        <v>6</v>
      </c>
      <c r="C172" s="59">
        <v>2</v>
      </c>
      <c r="D172" s="59">
        <v>1</v>
      </c>
      <c r="E172" s="64" t="s">
        <v>693</v>
      </c>
      <c r="F172" s="62"/>
      <c r="G172" s="62"/>
      <c r="H172" s="62"/>
      <c r="I172" s="62">
        <v>0</v>
      </c>
      <c r="J172" s="62">
        <v>0</v>
      </c>
      <c r="K172" s="62">
        <v>0</v>
      </c>
      <c r="L172" s="62"/>
      <c r="M172" s="62"/>
      <c r="N172" s="62"/>
    </row>
    <row r="173" spans="1:14" s="2" customFormat="1" ht="17.25" customHeight="1">
      <c r="A173" s="12">
        <v>2630</v>
      </c>
      <c r="B173" s="66">
        <v>6</v>
      </c>
      <c r="C173" s="66">
        <v>3</v>
      </c>
      <c r="D173" s="66">
        <v>0</v>
      </c>
      <c r="E173" s="246" t="s">
        <v>694</v>
      </c>
      <c r="F173" s="62">
        <f>F175</f>
        <v>4260</v>
      </c>
      <c r="G173" s="62">
        <f aca="true" t="shared" si="13" ref="G173:N173">G175</f>
        <v>4260</v>
      </c>
      <c r="H173" s="62">
        <f t="shared" si="13"/>
        <v>0</v>
      </c>
      <c r="I173" s="62">
        <f t="shared" si="13"/>
        <v>4970</v>
      </c>
      <c r="J173" s="62">
        <f t="shared" si="13"/>
        <v>4970</v>
      </c>
      <c r="K173" s="62">
        <f t="shared" si="13"/>
        <v>0</v>
      </c>
      <c r="L173" s="62">
        <f t="shared" si="13"/>
        <v>1034.375</v>
      </c>
      <c r="M173" s="62">
        <f t="shared" si="13"/>
        <v>1034.375</v>
      </c>
      <c r="N173" s="62">
        <f t="shared" si="13"/>
        <v>0</v>
      </c>
    </row>
    <row r="174" spans="1:14" s="2" customFormat="1" ht="17.25" customHeight="1" hidden="1">
      <c r="A174" s="12" t="s">
        <v>613</v>
      </c>
      <c r="B174" s="59" t="s">
        <v>613</v>
      </c>
      <c r="C174" s="59" t="s">
        <v>613</v>
      </c>
      <c r="D174" s="59" t="s">
        <v>613</v>
      </c>
      <c r="E174" s="64" t="s">
        <v>402</v>
      </c>
      <c r="F174" s="62"/>
      <c r="G174" s="62"/>
      <c r="H174" s="62"/>
      <c r="I174" s="62">
        <f>J174+K174</f>
        <v>0</v>
      </c>
      <c r="J174" s="62"/>
      <c r="K174" s="62"/>
      <c r="L174" s="62">
        <f>M174+N174</f>
        <v>0</v>
      </c>
      <c r="M174" s="62"/>
      <c r="N174" s="62"/>
    </row>
    <row r="175" spans="1:14" s="2" customFormat="1" ht="17.25" customHeight="1">
      <c r="A175" s="12">
        <v>2631</v>
      </c>
      <c r="B175" s="59">
        <v>6</v>
      </c>
      <c r="C175" s="59">
        <v>3</v>
      </c>
      <c r="D175" s="59">
        <v>1</v>
      </c>
      <c r="E175" s="64" t="s">
        <v>695</v>
      </c>
      <c r="F175" s="62">
        <f>G175+H175</f>
        <v>4260</v>
      </c>
      <c r="G175" s="62">
        <v>4260</v>
      </c>
      <c r="H175" s="62">
        <v>0</v>
      </c>
      <c r="I175" s="62">
        <f>J175+K175</f>
        <v>4970</v>
      </c>
      <c r="J175" s="252">
        <v>4970</v>
      </c>
      <c r="K175" s="252">
        <v>0</v>
      </c>
      <c r="L175" s="252">
        <f>M175+N175</f>
        <v>1034.375</v>
      </c>
      <c r="M175" s="252">
        <v>1034.375</v>
      </c>
      <c r="N175" s="62">
        <v>0</v>
      </c>
    </row>
    <row r="176" spans="1:14" s="2" customFormat="1" ht="17.25" customHeight="1">
      <c r="A176" s="12">
        <v>2640</v>
      </c>
      <c r="B176" s="66">
        <v>6</v>
      </c>
      <c r="C176" s="66">
        <v>4</v>
      </c>
      <c r="D176" s="66">
        <v>0</v>
      </c>
      <c r="E176" s="65" t="s">
        <v>696</v>
      </c>
      <c r="F176" s="62">
        <f>F178</f>
        <v>2350</v>
      </c>
      <c r="G176" s="62">
        <f aca="true" t="shared" si="14" ref="G176:N176">G178</f>
        <v>1800</v>
      </c>
      <c r="H176" s="62">
        <f t="shared" si="14"/>
        <v>550</v>
      </c>
      <c r="I176" s="62">
        <f t="shared" si="14"/>
        <v>4940</v>
      </c>
      <c r="J176" s="62">
        <f t="shared" si="14"/>
        <v>2000</v>
      </c>
      <c r="K176" s="62">
        <f t="shared" si="14"/>
        <v>2940</v>
      </c>
      <c r="L176" s="62">
        <f t="shared" si="14"/>
        <v>3720.486</v>
      </c>
      <c r="M176" s="62">
        <f t="shared" si="14"/>
        <v>1890.7</v>
      </c>
      <c r="N176" s="62">
        <f t="shared" si="14"/>
        <v>1829.786</v>
      </c>
    </row>
    <row r="177" spans="1:14" s="2" customFormat="1" ht="12.75" customHeight="1" hidden="1">
      <c r="A177" s="12" t="s">
        <v>613</v>
      </c>
      <c r="B177" s="59" t="s">
        <v>613</v>
      </c>
      <c r="C177" s="59" t="s">
        <v>613</v>
      </c>
      <c r="D177" s="59" t="s">
        <v>613</v>
      </c>
      <c r="E177" s="64" t="s">
        <v>402</v>
      </c>
      <c r="F177" s="62">
        <f>G177+H177</f>
        <v>0</v>
      </c>
      <c r="G177" s="62"/>
      <c r="H177" s="62"/>
      <c r="I177" s="62">
        <f>J177+K177</f>
        <v>0</v>
      </c>
      <c r="J177" s="62"/>
      <c r="K177" s="62"/>
      <c r="L177" s="62">
        <f>M177+N177</f>
        <v>0</v>
      </c>
      <c r="M177" s="62"/>
      <c r="N177" s="62"/>
    </row>
    <row r="178" spans="1:14" s="2" customFormat="1" ht="14.25" customHeight="1">
      <c r="A178" s="12">
        <v>2641</v>
      </c>
      <c r="B178" s="59">
        <v>6</v>
      </c>
      <c r="C178" s="59">
        <v>4</v>
      </c>
      <c r="D178" s="59">
        <v>1</v>
      </c>
      <c r="E178" s="64" t="s">
        <v>697</v>
      </c>
      <c r="F178" s="62">
        <f>G178+H178</f>
        <v>2350</v>
      </c>
      <c r="G178" s="62">
        <v>1800</v>
      </c>
      <c r="H178" s="62">
        <v>550</v>
      </c>
      <c r="I178" s="62">
        <f>J178+K178</f>
        <v>4940</v>
      </c>
      <c r="J178" s="252">
        <v>2000</v>
      </c>
      <c r="K178" s="252">
        <v>2940</v>
      </c>
      <c r="L178" s="252">
        <f>M178+N178</f>
        <v>3720.486</v>
      </c>
      <c r="M178" s="252">
        <v>1890.7</v>
      </c>
      <c r="N178" s="62">
        <v>1829.786</v>
      </c>
    </row>
    <row r="179" spans="1:14" s="2" customFormat="1" ht="34.5" customHeight="1">
      <c r="A179" s="12">
        <v>2650</v>
      </c>
      <c r="B179" s="66">
        <v>6</v>
      </c>
      <c r="C179" s="66">
        <v>5</v>
      </c>
      <c r="D179" s="66">
        <v>0</v>
      </c>
      <c r="E179" s="65" t="s">
        <v>698</v>
      </c>
      <c r="F179" s="62">
        <v>0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2"/>
      <c r="M179" s="62"/>
      <c r="N179" s="62"/>
    </row>
    <row r="180" spans="1:14" s="2" customFormat="1" ht="12.75" customHeight="1" hidden="1">
      <c r="A180" s="12" t="s">
        <v>613</v>
      </c>
      <c r="B180" s="59" t="s">
        <v>613</v>
      </c>
      <c r="C180" s="59" t="s">
        <v>613</v>
      </c>
      <c r="D180" s="59" t="s">
        <v>613</v>
      </c>
      <c r="E180" s="64" t="s">
        <v>402</v>
      </c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s="2" customFormat="1" ht="33.75" customHeight="1" hidden="1">
      <c r="A181" s="12">
        <v>2651</v>
      </c>
      <c r="B181" s="59">
        <v>6</v>
      </c>
      <c r="C181" s="59">
        <v>5</v>
      </c>
      <c r="D181" s="59">
        <v>1</v>
      </c>
      <c r="E181" s="64" t="s">
        <v>698</v>
      </c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s="2" customFormat="1" ht="28.5" customHeight="1">
      <c r="A182" s="12">
        <v>2660</v>
      </c>
      <c r="B182" s="66">
        <v>6</v>
      </c>
      <c r="C182" s="66">
        <v>6</v>
      </c>
      <c r="D182" s="66">
        <v>0</v>
      </c>
      <c r="E182" s="65" t="s">
        <v>699</v>
      </c>
      <c r="F182" s="62">
        <v>0</v>
      </c>
      <c r="G182" s="62">
        <v>0</v>
      </c>
      <c r="H182" s="62">
        <v>0</v>
      </c>
      <c r="I182" s="62">
        <v>0</v>
      </c>
      <c r="J182" s="62">
        <v>0</v>
      </c>
      <c r="K182" s="62">
        <v>0</v>
      </c>
      <c r="L182" s="62"/>
      <c r="M182" s="62"/>
      <c r="N182" s="62"/>
    </row>
    <row r="183" spans="1:14" s="2" customFormat="1" ht="12.75" customHeight="1" hidden="1">
      <c r="A183" s="12" t="s">
        <v>613</v>
      </c>
      <c r="B183" s="59" t="s">
        <v>613</v>
      </c>
      <c r="C183" s="59" t="s">
        <v>613</v>
      </c>
      <c r="D183" s="59" t="s">
        <v>613</v>
      </c>
      <c r="E183" s="64" t="s">
        <v>402</v>
      </c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s="2" customFormat="1" ht="31.5" customHeight="1" hidden="1">
      <c r="A184" s="12">
        <v>2661</v>
      </c>
      <c r="B184" s="59">
        <v>6</v>
      </c>
      <c r="C184" s="59">
        <v>6</v>
      </c>
      <c r="D184" s="59">
        <v>1</v>
      </c>
      <c r="E184" s="64" t="s">
        <v>699</v>
      </c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s="2" customFormat="1" ht="34.5" customHeight="1">
      <c r="A185" s="12">
        <v>2700</v>
      </c>
      <c r="B185" s="59">
        <v>7</v>
      </c>
      <c r="C185" s="59">
        <v>0</v>
      </c>
      <c r="D185" s="59">
        <v>0</v>
      </c>
      <c r="E185" s="64" t="s">
        <v>469</v>
      </c>
      <c r="F185" s="62">
        <f>F187+F192+F198+F204</f>
        <v>300</v>
      </c>
      <c r="G185" s="62">
        <f aca="true" t="shared" si="15" ref="G185:N185">G187+G192+G198+G204</f>
        <v>300</v>
      </c>
      <c r="H185" s="62">
        <f t="shared" si="15"/>
        <v>0</v>
      </c>
      <c r="I185" s="62">
        <f t="shared" si="15"/>
        <v>300</v>
      </c>
      <c r="J185" s="62">
        <f t="shared" si="15"/>
        <v>300</v>
      </c>
      <c r="K185" s="62">
        <f t="shared" si="15"/>
        <v>0</v>
      </c>
      <c r="L185" s="62">
        <f t="shared" si="15"/>
        <v>0</v>
      </c>
      <c r="M185" s="62">
        <f t="shared" si="15"/>
        <v>0</v>
      </c>
      <c r="N185" s="62">
        <f t="shared" si="15"/>
        <v>0</v>
      </c>
    </row>
    <row r="186" spans="1:14" s="2" customFormat="1" ht="12.75" customHeight="1" hidden="1">
      <c r="A186" s="12" t="s">
        <v>613</v>
      </c>
      <c r="B186" s="59" t="s">
        <v>613</v>
      </c>
      <c r="C186" s="59" t="s">
        <v>613</v>
      </c>
      <c r="D186" s="59" t="s">
        <v>613</v>
      </c>
      <c r="E186" s="64" t="s">
        <v>397</v>
      </c>
      <c r="F186" s="62">
        <v>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/>
      <c r="M186" s="62"/>
      <c r="N186" s="62"/>
    </row>
    <row r="187" spans="1:14" s="2" customFormat="1" ht="23.25" customHeight="1">
      <c r="A187" s="12">
        <v>2710</v>
      </c>
      <c r="B187" s="66">
        <v>7</v>
      </c>
      <c r="C187" s="66">
        <v>1</v>
      </c>
      <c r="D187" s="66">
        <v>0</v>
      </c>
      <c r="E187" s="65" t="s">
        <v>700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/>
      <c r="M187" s="62"/>
      <c r="N187" s="62"/>
    </row>
    <row r="188" spans="1:14" s="2" customFormat="1" ht="12.75" customHeight="1" hidden="1">
      <c r="A188" s="12" t="s">
        <v>613</v>
      </c>
      <c r="B188" s="59" t="s">
        <v>613</v>
      </c>
      <c r="C188" s="59" t="s">
        <v>613</v>
      </c>
      <c r="D188" s="59" t="s">
        <v>613</v>
      </c>
      <c r="E188" s="64" t="s">
        <v>402</v>
      </c>
      <c r="F188" s="62">
        <v>0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62"/>
      <c r="M188" s="62"/>
      <c r="N188" s="62"/>
    </row>
    <row r="189" spans="1:14" s="2" customFormat="1" ht="12.75" customHeight="1" hidden="1">
      <c r="A189" s="12">
        <v>2711</v>
      </c>
      <c r="B189" s="59">
        <v>7</v>
      </c>
      <c r="C189" s="59">
        <v>1</v>
      </c>
      <c r="D189" s="59">
        <v>1</v>
      </c>
      <c r="E189" s="64" t="s">
        <v>701</v>
      </c>
      <c r="F189" s="62"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/>
      <c r="M189" s="62"/>
      <c r="N189" s="62"/>
    </row>
    <row r="190" spans="1:14" s="2" customFormat="1" ht="12.75" customHeight="1" hidden="1">
      <c r="A190" s="12">
        <v>2712</v>
      </c>
      <c r="B190" s="59">
        <v>7</v>
      </c>
      <c r="C190" s="59">
        <v>1</v>
      </c>
      <c r="D190" s="59">
        <v>2</v>
      </c>
      <c r="E190" s="64" t="s">
        <v>702</v>
      </c>
      <c r="F190" s="62">
        <v>0</v>
      </c>
      <c r="G190" s="62">
        <v>0</v>
      </c>
      <c r="H190" s="62">
        <v>0</v>
      </c>
      <c r="I190" s="62">
        <v>0</v>
      </c>
      <c r="J190" s="62">
        <v>0</v>
      </c>
      <c r="K190" s="62">
        <v>0</v>
      </c>
      <c r="L190" s="62"/>
      <c r="M190" s="62"/>
      <c r="N190" s="62"/>
    </row>
    <row r="191" spans="1:14" s="2" customFormat="1" ht="12.75" customHeight="1" hidden="1">
      <c r="A191" s="12">
        <v>2713</v>
      </c>
      <c r="B191" s="59">
        <v>7</v>
      </c>
      <c r="C191" s="59">
        <v>1</v>
      </c>
      <c r="D191" s="59">
        <v>3</v>
      </c>
      <c r="E191" s="64" t="s">
        <v>703</v>
      </c>
      <c r="F191" s="62">
        <v>0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/>
      <c r="M191" s="62"/>
      <c r="N191" s="62"/>
    </row>
    <row r="192" spans="1:14" s="2" customFormat="1" ht="14.25" customHeight="1">
      <c r="A192" s="12">
        <v>2720</v>
      </c>
      <c r="B192" s="66">
        <v>7</v>
      </c>
      <c r="C192" s="66">
        <v>2</v>
      </c>
      <c r="D192" s="66">
        <v>0</v>
      </c>
      <c r="E192" s="65" t="s">
        <v>704</v>
      </c>
      <c r="F192" s="62">
        <v>0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2"/>
      <c r="M192" s="62"/>
      <c r="N192" s="62"/>
    </row>
    <row r="193" spans="1:14" s="2" customFormat="1" ht="12.75" customHeight="1" hidden="1">
      <c r="A193" s="12" t="s">
        <v>613</v>
      </c>
      <c r="B193" s="59" t="s">
        <v>613</v>
      </c>
      <c r="C193" s="59" t="s">
        <v>613</v>
      </c>
      <c r="D193" s="59" t="s">
        <v>613</v>
      </c>
      <c r="E193" s="64" t="s">
        <v>402</v>
      </c>
      <c r="F193" s="62">
        <v>0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2"/>
      <c r="M193" s="62"/>
      <c r="N193" s="62"/>
    </row>
    <row r="194" spans="1:14" s="2" customFormat="1" ht="23.25" customHeight="1" hidden="1">
      <c r="A194" s="12">
        <v>2721</v>
      </c>
      <c r="B194" s="59">
        <v>7</v>
      </c>
      <c r="C194" s="59">
        <v>2</v>
      </c>
      <c r="D194" s="59">
        <v>1</v>
      </c>
      <c r="E194" s="64" t="s">
        <v>705</v>
      </c>
      <c r="F194" s="62">
        <v>0</v>
      </c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62"/>
      <c r="M194" s="62"/>
      <c r="N194" s="62"/>
    </row>
    <row r="195" spans="1:14" s="2" customFormat="1" ht="15.75" customHeight="1" hidden="1">
      <c r="A195" s="12">
        <v>2722</v>
      </c>
      <c r="B195" s="59">
        <v>7</v>
      </c>
      <c r="C195" s="59">
        <v>2</v>
      </c>
      <c r="D195" s="59">
        <v>2</v>
      </c>
      <c r="E195" s="64" t="s">
        <v>706</v>
      </c>
      <c r="F195" s="62">
        <v>0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62"/>
      <c r="M195" s="62"/>
      <c r="N195" s="62"/>
    </row>
    <row r="196" spans="1:14" s="2" customFormat="1" ht="12.75" customHeight="1" hidden="1">
      <c r="A196" s="12">
        <v>2723</v>
      </c>
      <c r="B196" s="59">
        <v>7</v>
      </c>
      <c r="C196" s="59">
        <v>2</v>
      </c>
      <c r="D196" s="59">
        <v>3</v>
      </c>
      <c r="E196" s="64" t="s">
        <v>707</v>
      </c>
      <c r="F196" s="62">
        <v>0</v>
      </c>
      <c r="G196" s="62">
        <v>0</v>
      </c>
      <c r="H196" s="62">
        <v>0</v>
      </c>
      <c r="I196" s="62">
        <v>0</v>
      </c>
      <c r="J196" s="62">
        <v>0</v>
      </c>
      <c r="K196" s="62">
        <v>0</v>
      </c>
      <c r="L196" s="62"/>
      <c r="M196" s="62"/>
      <c r="N196" s="62"/>
    </row>
    <row r="197" spans="1:14" s="2" customFormat="1" ht="12.75" customHeight="1" hidden="1">
      <c r="A197" s="12">
        <v>2724</v>
      </c>
      <c r="B197" s="59">
        <v>7</v>
      </c>
      <c r="C197" s="59">
        <v>2</v>
      </c>
      <c r="D197" s="59">
        <v>4</v>
      </c>
      <c r="E197" s="64" t="s">
        <v>708</v>
      </c>
      <c r="F197" s="62">
        <v>0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2"/>
      <c r="M197" s="62"/>
      <c r="N197" s="62"/>
    </row>
    <row r="198" spans="1:14" s="2" customFormat="1" ht="11.25" customHeight="1">
      <c r="A198" s="12">
        <v>2730</v>
      </c>
      <c r="B198" s="66">
        <v>7</v>
      </c>
      <c r="C198" s="66">
        <v>3</v>
      </c>
      <c r="D198" s="66">
        <v>0</v>
      </c>
      <c r="E198" s="65" t="s">
        <v>709</v>
      </c>
      <c r="F198" s="62">
        <v>0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2"/>
      <c r="M198" s="62"/>
      <c r="N198" s="62"/>
    </row>
    <row r="199" spans="1:14" s="2" customFormat="1" ht="12.75" customHeight="1" hidden="1">
      <c r="A199" s="12" t="s">
        <v>613</v>
      </c>
      <c r="B199" s="59" t="s">
        <v>613</v>
      </c>
      <c r="C199" s="59" t="s">
        <v>613</v>
      </c>
      <c r="D199" s="59" t="s">
        <v>613</v>
      </c>
      <c r="E199" s="64" t="s">
        <v>402</v>
      </c>
      <c r="F199" s="62">
        <v>0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2"/>
      <c r="M199" s="62"/>
      <c r="N199" s="62"/>
    </row>
    <row r="200" spans="1:14" s="2" customFormat="1" ht="25.5" customHeight="1" hidden="1">
      <c r="A200" s="12">
        <v>2731</v>
      </c>
      <c r="B200" s="59">
        <v>7</v>
      </c>
      <c r="C200" s="59">
        <v>3</v>
      </c>
      <c r="D200" s="59">
        <v>1</v>
      </c>
      <c r="E200" s="64" t="s">
        <v>710</v>
      </c>
      <c r="F200" s="62">
        <v>0</v>
      </c>
      <c r="G200" s="62">
        <v>0</v>
      </c>
      <c r="H200" s="62">
        <v>0</v>
      </c>
      <c r="I200" s="62">
        <v>0</v>
      </c>
      <c r="J200" s="62">
        <v>0</v>
      </c>
      <c r="K200" s="62">
        <v>0</v>
      </c>
      <c r="L200" s="62"/>
      <c r="M200" s="62"/>
      <c r="N200" s="62"/>
    </row>
    <row r="201" spans="1:14" s="2" customFormat="1" ht="24" customHeight="1" hidden="1">
      <c r="A201" s="12">
        <v>2732</v>
      </c>
      <c r="B201" s="59">
        <v>7</v>
      </c>
      <c r="C201" s="59">
        <v>3</v>
      </c>
      <c r="D201" s="59">
        <v>2</v>
      </c>
      <c r="E201" s="64" t="s">
        <v>711</v>
      </c>
      <c r="F201" s="62">
        <v>0</v>
      </c>
      <c r="G201" s="62">
        <v>0</v>
      </c>
      <c r="H201" s="62">
        <v>0</v>
      </c>
      <c r="I201" s="62">
        <v>0</v>
      </c>
      <c r="J201" s="62">
        <v>0</v>
      </c>
      <c r="K201" s="62">
        <v>0</v>
      </c>
      <c r="L201" s="62"/>
      <c r="M201" s="62"/>
      <c r="N201" s="62"/>
    </row>
    <row r="202" spans="1:14" s="2" customFormat="1" ht="24.75" customHeight="1" hidden="1">
      <c r="A202" s="12">
        <v>2733</v>
      </c>
      <c r="B202" s="59">
        <v>7</v>
      </c>
      <c r="C202" s="59">
        <v>3</v>
      </c>
      <c r="D202" s="59">
        <v>3</v>
      </c>
      <c r="E202" s="64" t="s">
        <v>712</v>
      </c>
      <c r="F202" s="62">
        <v>0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/>
      <c r="M202" s="62"/>
      <c r="N202" s="62"/>
    </row>
    <row r="203" spans="1:14" s="2" customFormat="1" ht="22.5" customHeight="1" hidden="1">
      <c r="A203" s="12">
        <v>2734</v>
      </c>
      <c r="B203" s="59">
        <v>7</v>
      </c>
      <c r="C203" s="59">
        <v>3</v>
      </c>
      <c r="D203" s="59">
        <v>4</v>
      </c>
      <c r="E203" s="64" t="s">
        <v>713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/>
      <c r="M203" s="62"/>
      <c r="N203" s="62"/>
    </row>
    <row r="204" spans="1:14" s="2" customFormat="1" ht="12.75" customHeight="1">
      <c r="A204" s="12">
        <v>2740</v>
      </c>
      <c r="B204" s="66">
        <v>7</v>
      </c>
      <c r="C204" s="66">
        <v>4</v>
      </c>
      <c r="D204" s="66">
        <v>0</v>
      </c>
      <c r="E204" s="65" t="s">
        <v>714</v>
      </c>
      <c r="F204" s="62">
        <f>F206</f>
        <v>300</v>
      </c>
      <c r="G204" s="62">
        <f aca="true" t="shared" si="16" ref="G204:N204">G206</f>
        <v>300</v>
      </c>
      <c r="H204" s="62">
        <f t="shared" si="16"/>
        <v>0</v>
      </c>
      <c r="I204" s="62">
        <f t="shared" si="16"/>
        <v>300</v>
      </c>
      <c r="J204" s="62">
        <f t="shared" si="16"/>
        <v>300</v>
      </c>
      <c r="K204" s="62">
        <f t="shared" si="16"/>
        <v>0</v>
      </c>
      <c r="L204" s="62">
        <f t="shared" si="16"/>
        <v>0</v>
      </c>
      <c r="M204" s="62">
        <f t="shared" si="16"/>
        <v>0</v>
      </c>
      <c r="N204" s="62">
        <f t="shared" si="16"/>
        <v>0</v>
      </c>
    </row>
    <row r="205" spans="1:14" s="2" customFormat="1" ht="12.75" customHeight="1" hidden="1">
      <c r="A205" s="12" t="s">
        <v>613</v>
      </c>
      <c r="B205" s="59" t="s">
        <v>613</v>
      </c>
      <c r="C205" s="59" t="s">
        <v>613</v>
      </c>
      <c r="D205" s="59" t="s">
        <v>613</v>
      </c>
      <c r="E205" s="64" t="s">
        <v>402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/>
      <c r="M205" s="62"/>
      <c r="N205" s="62"/>
    </row>
    <row r="206" spans="1:14" s="2" customFormat="1" ht="13.5" customHeight="1">
      <c r="A206" s="12">
        <v>2741</v>
      </c>
      <c r="B206" s="59">
        <v>7</v>
      </c>
      <c r="C206" s="59">
        <v>4</v>
      </c>
      <c r="D206" s="59">
        <v>1</v>
      </c>
      <c r="E206" s="64" t="s">
        <v>714</v>
      </c>
      <c r="F206" s="62">
        <f>G206+H206</f>
        <v>300</v>
      </c>
      <c r="G206" s="62">
        <v>300</v>
      </c>
      <c r="H206" s="62">
        <v>0</v>
      </c>
      <c r="I206" s="62">
        <f>J206+K206</f>
        <v>300</v>
      </c>
      <c r="J206" s="62">
        <v>300</v>
      </c>
      <c r="K206" s="62">
        <v>0</v>
      </c>
      <c r="L206" s="62">
        <f>M206+N206</f>
        <v>0</v>
      </c>
      <c r="M206" s="62">
        <v>0</v>
      </c>
      <c r="N206" s="62">
        <v>0</v>
      </c>
    </row>
    <row r="207" spans="1:14" s="2" customFormat="1" ht="0.75" customHeight="1">
      <c r="A207" s="12">
        <v>2750</v>
      </c>
      <c r="B207" s="66">
        <v>7</v>
      </c>
      <c r="C207" s="66">
        <v>5</v>
      </c>
      <c r="D207" s="66">
        <v>0</v>
      </c>
      <c r="E207" s="65" t="s">
        <v>260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/>
      <c r="M207" s="62"/>
      <c r="N207" s="62"/>
    </row>
    <row r="208" spans="1:14" s="2" customFormat="1" ht="12.75" customHeight="1" hidden="1">
      <c r="A208" s="12" t="s">
        <v>613</v>
      </c>
      <c r="B208" s="59" t="s">
        <v>613</v>
      </c>
      <c r="C208" s="59" t="s">
        <v>613</v>
      </c>
      <c r="D208" s="59" t="s">
        <v>613</v>
      </c>
      <c r="E208" s="64" t="s">
        <v>402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0</v>
      </c>
      <c r="L208" s="62"/>
      <c r="M208" s="62"/>
      <c r="N208" s="62"/>
    </row>
    <row r="209" spans="1:14" s="2" customFormat="1" ht="21" customHeight="1" hidden="1">
      <c r="A209" s="12">
        <v>2751</v>
      </c>
      <c r="B209" s="59">
        <v>7</v>
      </c>
      <c r="C209" s="59">
        <v>5</v>
      </c>
      <c r="D209" s="59">
        <v>1</v>
      </c>
      <c r="E209" s="64" t="s">
        <v>260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/>
      <c r="M209" s="62"/>
      <c r="N209" s="62"/>
    </row>
    <row r="210" spans="1:14" s="2" customFormat="1" ht="15.75" customHeight="1" hidden="1">
      <c r="A210" s="12">
        <v>2760</v>
      </c>
      <c r="B210" s="66">
        <v>7</v>
      </c>
      <c r="C210" s="66">
        <v>6</v>
      </c>
      <c r="D210" s="66">
        <v>0</v>
      </c>
      <c r="E210" s="65" t="s">
        <v>261</v>
      </c>
      <c r="F210" s="62">
        <v>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2"/>
      <c r="M210" s="62"/>
      <c r="N210" s="62"/>
    </row>
    <row r="211" spans="1:14" s="2" customFormat="1" ht="12.75" customHeight="1" hidden="1">
      <c r="A211" s="12" t="s">
        <v>613</v>
      </c>
      <c r="B211" s="59" t="s">
        <v>613</v>
      </c>
      <c r="C211" s="59" t="s">
        <v>613</v>
      </c>
      <c r="D211" s="59" t="s">
        <v>613</v>
      </c>
      <c r="E211" s="64" t="s">
        <v>402</v>
      </c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s="2" customFormat="1" ht="21" customHeight="1" hidden="1">
      <c r="A212" s="12">
        <v>2761</v>
      </c>
      <c r="B212" s="59">
        <v>7</v>
      </c>
      <c r="C212" s="59">
        <v>6</v>
      </c>
      <c r="D212" s="59">
        <v>1</v>
      </c>
      <c r="E212" s="64" t="s">
        <v>262</v>
      </c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s="2" customFormat="1" ht="16.5" customHeight="1" hidden="1">
      <c r="A213" s="12">
        <v>2762</v>
      </c>
      <c r="B213" s="59">
        <v>7</v>
      </c>
      <c r="C213" s="59">
        <v>6</v>
      </c>
      <c r="D213" s="59">
        <v>2</v>
      </c>
      <c r="E213" s="64" t="s">
        <v>261</v>
      </c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s="2" customFormat="1" ht="34.5" customHeight="1">
      <c r="A214" s="12">
        <v>2800</v>
      </c>
      <c r="B214" s="59">
        <v>8</v>
      </c>
      <c r="C214" s="59">
        <v>0</v>
      </c>
      <c r="D214" s="59">
        <v>0</v>
      </c>
      <c r="E214" s="64" t="s">
        <v>470</v>
      </c>
      <c r="F214" s="62">
        <f>F216+F219+F228+F233+F238+F241</f>
        <v>44722</v>
      </c>
      <c r="G214" s="62">
        <f aca="true" t="shared" si="17" ref="G214:N214">G216+G219+G228+G233+G238+G241</f>
        <v>44722</v>
      </c>
      <c r="H214" s="62">
        <f t="shared" si="17"/>
        <v>0</v>
      </c>
      <c r="I214" s="62">
        <f t="shared" si="17"/>
        <v>45756</v>
      </c>
      <c r="J214" s="62">
        <f t="shared" si="17"/>
        <v>44856</v>
      </c>
      <c r="K214" s="62">
        <f t="shared" si="17"/>
        <v>900</v>
      </c>
      <c r="L214" s="62">
        <f t="shared" si="17"/>
        <v>37518.979999999996</v>
      </c>
      <c r="M214" s="62">
        <f t="shared" si="17"/>
        <v>36998.979999999996</v>
      </c>
      <c r="N214" s="62">
        <f t="shared" si="17"/>
        <v>520</v>
      </c>
    </row>
    <row r="215" spans="1:14" s="2" customFormat="1" ht="12.75" customHeight="1" hidden="1">
      <c r="A215" s="12" t="s">
        <v>613</v>
      </c>
      <c r="B215" s="59" t="s">
        <v>613</v>
      </c>
      <c r="C215" s="59" t="s">
        <v>613</v>
      </c>
      <c r="D215" s="59" t="s">
        <v>613</v>
      </c>
      <c r="E215" s="64" t="s">
        <v>397</v>
      </c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s="2" customFormat="1" ht="12.75" customHeight="1">
      <c r="A216" s="12">
        <v>2810</v>
      </c>
      <c r="B216" s="66">
        <v>8</v>
      </c>
      <c r="C216" s="66">
        <v>1</v>
      </c>
      <c r="D216" s="66">
        <v>0</v>
      </c>
      <c r="E216" s="65" t="s">
        <v>263</v>
      </c>
      <c r="F216" s="62">
        <f>G216+H216</f>
        <v>150</v>
      </c>
      <c r="G216" s="62">
        <v>150</v>
      </c>
      <c r="H216" s="62">
        <v>0</v>
      </c>
      <c r="I216" s="62">
        <f>J216+K216</f>
        <v>150</v>
      </c>
      <c r="J216" s="62">
        <v>150</v>
      </c>
      <c r="K216" s="62">
        <v>0</v>
      </c>
      <c r="L216" s="62">
        <f aca="true" t="shared" si="18" ref="L216:L224">M216+N216</f>
        <v>0</v>
      </c>
      <c r="M216" s="62">
        <v>0</v>
      </c>
      <c r="N216" s="62">
        <v>0</v>
      </c>
    </row>
    <row r="217" spans="1:14" s="2" customFormat="1" ht="12.75" customHeight="1" hidden="1">
      <c r="A217" s="12" t="s">
        <v>613</v>
      </c>
      <c r="B217" s="59" t="s">
        <v>613</v>
      </c>
      <c r="C217" s="59" t="s">
        <v>613</v>
      </c>
      <c r="D217" s="59" t="s">
        <v>613</v>
      </c>
      <c r="E217" s="64" t="s">
        <v>402</v>
      </c>
      <c r="F217" s="62"/>
      <c r="G217" s="62"/>
      <c r="H217" s="62"/>
      <c r="I217" s="62"/>
      <c r="J217" s="62"/>
      <c r="K217" s="62"/>
      <c r="L217" s="62">
        <f t="shared" si="18"/>
        <v>0</v>
      </c>
      <c r="M217" s="62"/>
      <c r="N217" s="62"/>
    </row>
    <row r="218" spans="1:14" s="2" customFormat="1" ht="12.75" customHeight="1" hidden="1">
      <c r="A218" s="12">
        <v>2811</v>
      </c>
      <c r="B218" s="59">
        <v>8</v>
      </c>
      <c r="C218" s="59">
        <v>1</v>
      </c>
      <c r="D218" s="59">
        <v>1</v>
      </c>
      <c r="E218" s="64" t="s">
        <v>263</v>
      </c>
      <c r="F218" s="62"/>
      <c r="G218" s="62"/>
      <c r="H218" s="62"/>
      <c r="I218" s="62"/>
      <c r="J218" s="62"/>
      <c r="K218" s="62"/>
      <c r="L218" s="62">
        <f t="shared" si="18"/>
        <v>0</v>
      </c>
      <c r="M218" s="62"/>
      <c r="N218" s="62"/>
    </row>
    <row r="219" spans="1:14" s="2" customFormat="1" ht="14.25" customHeight="1">
      <c r="A219" s="12">
        <v>2820</v>
      </c>
      <c r="B219" s="66">
        <v>8</v>
      </c>
      <c r="C219" s="66">
        <v>2</v>
      </c>
      <c r="D219" s="66">
        <v>0</v>
      </c>
      <c r="E219" s="65" t="s">
        <v>264</v>
      </c>
      <c r="F219" s="62">
        <f>F223+F224+F225+F226+F227</f>
        <v>43672</v>
      </c>
      <c r="G219" s="62">
        <f aca="true" t="shared" si="19" ref="G219:N219">G223+G224+G225+G226+G227</f>
        <v>43672</v>
      </c>
      <c r="H219" s="62">
        <f t="shared" si="19"/>
        <v>0</v>
      </c>
      <c r="I219" s="62">
        <f t="shared" si="19"/>
        <v>44456</v>
      </c>
      <c r="J219" s="62">
        <f t="shared" si="19"/>
        <v>43556</v>
      </c>
      <c r="K219" s="62">
        <f t="shared" si="19"/>
        <v>900</v>
      </c>
      <c r="L219" s="62">
        <f t="shared" si="19"/>
        <v>36563.979999999996</v>
      </c>
      <c r="M219" s="62">
        <f t="shared" si="19"/>
        <v>36043.979999999996</v>
      </c>
      <c r="N219" s="62">
        <f t="shared" si="19"/>
        <v>520</v>
      </c>
    </row>
    <row r="220" spans="1:14" s="2" customFormat="1" ht="0.75" customHeight="1">
      <c r="A220" s="12" t="s">
        <v>613</v>
      </c>
      <c r="B220" s="59" t="s">
        <v>613</v>
      </c>
      <c r="C220" s="59" t="s">
        <v>613</v>
      </c>
      <c r="D220" s="59" t="s">
        <v>613</v>
      </c>
      <c r="E220" s="64" t="s">
        <v>402</v>
      </c>
      <c r="F220" s="62"/>
      <c r="G220" s="62"/>
      <c r="H220" s="62"/>
      <c r="I220" s="62"/>
      <c r="J220" s="62"/>
      <c r="K220" s="62"/>
      <c r="L220" s="62">
        <f t="shared" si="18"/>
        <v>0</v>
      </c>
      <c r="M220" s="62"/>
      <c r="N220" s="62"/>
    </row>
    <row r="221" spans="1:14" s="2" customFormat="1" ht="14.25" customHeight="1" hidden="1">
      <c r="A221" s="12">
        <v>2821</v>
      </c>
      <c r="B221" s="59">
        <v>8</v>
      </c>
      <c r="C221" s="59">
        <v>2</v>
      </c>
      <c r="D221" s="59">
        <v>1</v>
      </c>
      <c r="E221" s="64" t="s">
        <v>265</v>
      </c>
      <c r="F221" s="62"/>
      <c r="G221" s="62"/>
      <c r="H221" s="62"/>
      <c r="I221" s="62"/>
      <c r="J221" s="62"/>
      <c r="K221" s="62"/>
      <c r="L221" s="62">
        <f t="shared" si="18"/>
        <v>0</v>
      </c>
      <c r="M221" s="62"/>
      <c r="N221" s="62"/>
    </row>
    <row r="222" spans="1:14" s="2" customFormat="1" ht="14.25" customHeight="1" hidden="1">
      <c r="A222" s="12">
        <v>2822</v>
      </c>
      <c r="B222" s="59">
        <v>8</v>
      </c>
      <c r="C222" s="59">
        <v>2</v>
      </c>
      <c r="D222" s="59">
        <v>2</v>
      </c>
      <c r="E222" s="64" t="s">
        <v>266</v>
      </c>
      <c r="F222" s="62"/>
      <c r="G222" s="62"/>
      <c r="H222" s="62"/>
      <c r="I222" s="62"/>
      <c r="J222" s="62"/>
      <c r="K222" s="62"/>
      <c r="L222" s="62">
        <f t="shared" si="18"/>
        <v>0</v>
      </c>
      <c r="M222" s="62"/>
      <c r="N222" s="62"/>
    </row>
    <row r="223" spans="1:14" s="2" customFormat="1" ht="14.25" customHeight="1">
      <c r="A223" s="12">
        <v>2823</v>
      </c>
      <c r="B223" s="59">
        <v>8</v>
      </c>
      <c r="C223" s="59">
        <v>2</v>
      </c>
      <c r="D223" s="59">
        <v>3</v>
      </c>
      <c r="E223" s="64" t="s">
        <v>267</v>
      </c>
      <c r="F223" s="62">
        <f>G223+H223</f>
        <v>40272</v>
      </c>
      <c r="G223" s="62">
        <v>40272</v>
      </c>
      <c r="H223" s="62">
        <v>0</v>
      </c>
      <c r="I223" s="62">
        <f>J223+K223</f>
        <v>39956</v>
      </c>
      <c r="J223" s="62">
        <v>39056</v>
      </c>
      <c r="K223" s="62">
        <v>900</v>
      </c>
      <c r="L223" s="214">
        <f>M223+N223</f>
        <v>33495.59</v>
      </c>
      <c r="M223" s="214">
        <v>32975.59</v>
      </c>
      <c r="N223" s="62">
        <v>520</v>
      </c>
    </row>
    <row r="224" spans="1:14" s="2" customFormat="1" ht="14.25" customHeight="1">
      <c r="A224" s="12">
        <v>2824</v>
      </c>
      <c r="B224" s="59">
        <v>8</v>
      </c>
      <c r="C224" s="59">
        <v>2</v>
      </c>
      <c r="D224" s="59">
        <v>4</v>
      </c>
      <c r="E224" s="64" t="s">
        <v>268</v>
      </c>
      <c r="F224" s="62">
        <f>G224+H224</f>
        <v>3400</v>
      </c>
      <c r="G224" s="62">
        <v>3400</v>
      </c>
      <c r="H224" s="62">
        <v>0</v>
      </c>
      <c r="I224" s="62">
        <f>J224+K224</f>
        <v>4500</v>
      </c>
      <c r="J224" s="62">
        <v>4500</v>
      </c>
      <c r="K224" s="62">
        <v>0</v>
      </c>
      <c r="L224" s="62">
        <f t="shared" si="18"/>
        <v>3068.39</v>
      </c>
      <c r="M224" s="62">
        <v>3068.39</v>
      </c>
      <c r="N224" s="62">
        <v>0</v>
      </c>
    </row>
    <row r="225" spans="1:14" s="2" customFormat="1" ht="20.25" customHeight="1">
      <c r="A225" s="12">
        <v>2825</v>
      </c>
      <c r="B225" s="59">
        <v>8</v>
      </c>
      <c r="C225" s="59">
        <v>2</v>
      </c>
      <c r="D225" s="59">
        <v>5</v>
      </c>
      <c r="E225" s="64" t="s">
        <v>269</v>
      </c>
      <c r="F225" s="62">
        <v>0</v>
      </c>
      <c r="G225" s="62">
        <v>0</v>
      </c>
      <c r="H225" s="62">
        <v>0</v>
      </c>
      <c r="I225" s="62">
        <v>0</v>
      </c>
      <c r="J225" s="62">
        <v>0</v>
      </c>
      <c r="K225" s="62">
        <v>0</v>
      </c>
      <c r="L225" s="62"/>
      <c r="M225" s="62"/>
      <c r="N225" s="62"/>
    </row>
    <row r="226" spans="1:14" s="2" customFormat="1" ht="20.25" customHeight="1">
      <c r="A226" s="12">
        <v>2826</v>
      </c>
      <c r="B226" s="59">
        <v>8</v>
      </c>
      <c r="C226" s="59">
        <v>2</v>
      </c>
      <c r="D226" s="59">
        <v>6</v>
      </c>
      <c r="E226" s="64" t="s">
        <v>270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/>
      <c r="M226" s="62"/>
      <c r="N226" s="62"/>
    </row>
    <row r="227" spans="1:14" s="2" customFormat="1" ht="21.75" customHeight="1">
      <c r="A227" s="12">
        <v>2827</v>
      </c>
      <c r="B227" s="59">
        <v>8</v>
      </c>
      <c r="C227" s="59">
        <v>2</v>
      </c>
      <c r="D227" s="59">
        <v>7</v>
      </c>
      <c r="E227" s="64" t="s">
        <v>271</v>
      </c>
      <c r="F227" s="62">
        <v>0</v>
      </c>
      <c r="G227" s="62">
        <v>0</v>
      </c>
      <c r="H227" s="62">
        <v>0</v>
      </c>
      <c r="I227" s="62">
        <v>0</v>
      </c>
      <c r="J227" s="62">
        <v>0</v>
      </c>
      <c r="K227" s="62">
        <v>0</v>
      </c>
      <c r="L227" s="62">
        <v>0</v>
      </c>
      <c r="M227" s="62">
        <v>0</v>
      </c>
      <c r="N227" s="62">
        <v>0</v>
      </c>
    </row>
    <row r="228" spans="1:14" s="206" customFormat="1" ht="18.75" customHeight="1">
      <c r="A228" s="202">
        <v>2830</v>
      </c>
      <c r="B228" s="203">
        <v>8</v>
      </c>
      <c r="C228" s="203">
        <v>3</v>
      </c>
      <c r="D228" s="203">
        <v>0</v>
      </c>
      <c r="E228" s="204" t="s">
        <v>272</v>
      </c>
      <c r="F228" s="62">
        <f>F230</f>
        <v>500</v>
      </c>
      <c r="G228" s="205">
        <f>G230</f>
        <v>500</v>
      </c>
      <c r="H228" s="205">
        <v>0</v>
      </c>
      <c r="I228" s="62">
        <f>J228+K228</f>
        <v>500</v>
      </c>
      <c r="J228" s="205">
        <f>J230</f>
        <v>500</v>
      </c>
      <c r="K228" s="205">
        <v>0</v>
      </c>
      <c r="L228" s="62">
        <f>M228+N228</f>
        <v>305</v>
      </c>
      <c r="M228" s="205">
        <f>M230</f>
        <v>305</v>
      </c>
      <c r="N228" s="205">
        <v>0</v>
      </c>
    </row>
    <row r="229" spans="1:14" s="2" customFormat="1" ht="19.5" customHeight="1" hidden="1">
      <c r="A229" s="12" t="s">
        <v>613</v>
      </c>
      <c r="B229" s="59" t="s">
        <v>613</v>
      </c>
      <c r="C229" s="59" t="s">
        <v>613</v>
      </c>
      <c r="D229" s="59" t="s">
        <v>613</v>
      </c>
      <c r="E229" s="64" t="s">
        <v>402</v>
      </c>
      <c r="F229" s="62">
        <f>G229+H229</f>
        <v>0</v>
      </c>
      <c r="G229" s="62"/>
      <c r="H229" s="62"/>
      <c r="I229" s="62">
        <f>J229+K229</f>
        <v>0</v>
      </c>
      <c r="J229" s="62"/>
      <c r="K229" s="62"/>
      <c r="L229" s="62">
        <f>M229+N229</f>
        <v>0</v>
      </c>
      <c r="M229" s="62"/>
      <c r="N229" s="62"/>
    </row>
    <row r="230" spans="1:14" s="2" customFormat="1" ht="19.5" customHeight="1">
      <c r="A230" s="12">
        <v>2831</v>
      </c>
      <c r="B230" s="59">
        <v>8</v>
      </c>
      <c r="C230" s="59">
        <v>3</v>
      </c>
      <c r="D230" s="59">
        <v>1</v>
      </c>
      <c r="E230" s="64" t="s">
        <v>273</v>
      </c>
      <c r="F230" s="62">
        <f>G230+H230</f>
        <v>500</v>
      </c>
      <c r="G230" s="62">
        <v>500</v>
      </c>
      <c r="H230" s="62">
        <v>0</v>
      </c>
      <c r="I230" s="62">
        <f>J230+K230</f>
        <v>500</v>
      </c>
      <c r="J230" s="62">
        <v>500</v>
      </c>
      <c r="K230" s="62">
        <v>0</v>
      </c>
      <c r="L230" s="62">
        <f>M230+N230</f>
        <v>305</v>
      </c>
      <c r="M230" s="62">
        <v>305</v>
      </c>
      <c r="N230" s="62">
        <v>0</v>
      </c>
    </row>
    <row r="231" spans="1:14" s="2" customFormat="1" ht="0.75" customHeight="1">
      <c r="A231" s="12">
        <v>2832</v>
      </c>
      <c r="B231" s="59">
        <v>8</v>
      </c>
      <c r="C231" s="59">
        <v>3</v>
      </c>
      <c r="D231" s="59">
        <v>2</v>
      </c>
      <c r="E231" s="64" t="s">
        <v>274</v>
      </c>
      <c r="F231" s="62"/>
      <c r="G231" s="62"/>
      <c r="H231" s="62"/>
      <c r="I231" s="62"/>
      <c r="J231" s="62"/>
      <c r="K231" s="62"/>
      <c r="L231" s="62"/>
      <c r="M231" s="62"/>
      <c r="N231" s="62"/>
    </row>
    <row r="232" spans="1:14" s="2" customFormat="1" ht="19.5" customHeight="1" hidden="1">
      <c r="A232" s="12">
        <v>2833</v>
      </c>
      <c r="B232" s="59">
        <v>8</v>
      </c>
      <c r="C232" s="59">
        <v>3</v>
      </c>
      <c r="D232" s="59">
        <v>3</v>
      </c>
      <c r="E232" s="64" t="s">
        <v>275</v>
      </c>
      <c r="F232" s="62"/>
      <c r="G232" s="62"/>
      <c r="H232" s="62"/>
      <c r="I232" s="62"/>
      <c r="J232" s="62"/>
      <c r="K232" s="62"/>
      <c r="L232" s="62"/>
      <c r="M232" s="62"/>
      <c r="N232" s="62"/>
    </row>
    <row r="233" spans="1:14" s="2" customFormat="1" ht="19.5" customHeight="1">
      <c r="A233" s="12">
        <v>2840</v>
      </c>
      <c r="B233" s="66">
        <v>8</v>
      </c>
      <c r="C233" s="66">
        <v>4</v>
      </c>
      <c r="D233" s="66">
        <v>0</v>
      </c>
      <c r="E233" s="246" t="s">
        <v>276</v>
      </c>
      <c r="F233" s="62">
        <f>F235+F236+F237</f>
        <v>400</v>
      </c>
      <c r="G233" s="62">
        <f aca="true" t="shared" si="20" ref="G233:N233">G235+G236+G237</f>
        <v>400</v>
      </c>
      <c r="H233" s="62">
        <f t="shared" si="20"/>
        <v>0</v>
      </c>
      <c r="I233" s="62">
        <f t="shared" si="20"/>
        <v>650</v>
      </c>
      <c r="J233" s="62">
        <f t="shared" si="20"/>
        <v>650</v>
      </c>
      <c r="K233" s="62">
        <f t="shared" si="20"/>
        <v>0</v>
      </c>
      <c r="L233" s="62">
        <f t="shared" si="20"/>
        <v>650</v>
      </c>
      <c r="M233" s="62">
        <f t="shared" si="20"/>
        <v>650</v>
      </c>
      <c r="N233" s="62">
        <f t="shared" si="20"/>
        <v>0</v>
      </c>
    </row>
    <row r="234" spans="1:14" s="2" customFormat="1" ht="0.75" customHeight="1">
      <c r="A234" s="12" t="s">
        <v>613</v>
      </c>
      <c r="B234" s="59" t="s">
        <v>613</v>
      </c>
      <c r="C234" s="59" t="s">
        <v>613</v>
      </c>
      <c r="D234" s="59" t="s">
        <v>613</v>
      </c>
      <c r="E234" s="64" t="s">
        <v>402</v>
      </c>
      <c r="F234" s="62"/>
      <c r="G234" s="62"/>
      <c r="H234" s="62"/>
      <c r="I234" s="62"/>
      <c r="J234" s="62"/>
      <c r="K234" s="62"/>
      <c r="L234" s="62"/>
      <c r="M234" s="62"/>
      <c r="N234" s="62"/>
    </row>
    <row r="235" spans="1:14" s="2" customFormat="1" ht="12" customHeight="1">
      <c r="A235" s="12">
        <v>2841</v>
      </c>
      <c r="B235" s="59">
        <v>8</v>
      </c>
      <c r="C235" s="59">
        <v>4</v>
      </c>
      <c r="D235" s="59">
        <v>1</v>
      </c>
      <c r="E235" s="64" t="s">
        <v>277</v>
      </c>
      <c r="F235" s="62">
        <v>0</v>
      </c>
      <c r="G235" s="62">
        <v>0</v>
      </c>
      <c r="H235" s="62">
        <v>0</v>
      </c>
      <c r="I235" s="62">
        <v>0</v>
      </c>
      <c r="J235" s="62">
        <v>0</v>
      </c>
      <c r="K235" s="62">
        <v>0</v>
      </c>
      <c r="L235" s="62"/>
      <c r="M235" s="62"/>
      <c r="N235" s="62"/>
    </row>
    <row r="236" spans="1:14" s="2" customFormat="1" ht="21.75" customHeight="1">
      <c r="A236" s="12">
        <v>2842</v>
      </c>
      <c r="B236" s="59">
        <v>8</v>
      </c>
      <c r="C236" s="59">
        <v>4</v>
      </c>
      <c r="D236" s="59">
        <v>2</v>
      </c>
      <c r="E236" s="64" t="s">
        <v>278</v>
      </c>
      <c r="F236" s="62">
        <f>G236+H236</f>
        <v>0</v>
      </c>
      <c r="G236" s="62">
        <v>0</v>
      </c>
      <c r="H236" s="62">
        <v>0</v>
      </c>
      <c r="I236" s="62">
        <f>J236+K236</f>
        <v>0</v>
      </c>
      <c r="J236" s="62">
        <v>0</v>
      </c>
      <c r="K236" s="62">
        <v>0</v>
      </c>
      <c r="L236" s="62">
        <f>M236+N236</f>
        <v>0</v>
      </c>
      <c r="M236" s="62">
        <v>0</v>
      </c>
      <c r="N236" s="62">
        <v>0</v>
      </c>
    </row>
    <row r="237" spans="1:14" s="2" customFormat="1" ht="21.75" customHeight="1">
      <c r="A237" s="12">
        <v>2843</v>
      </c>
      <c r="B237" s="59">
        <v>8</v>
      </c>
      <c r="C237" s="59">
        <v>4</v>
      </c>
      <c r="D237" s="59">
        <v>3</v>
      </c>
      <c r="E237" s="64" t="s">
        <v>276</v>
      </c>
      <c r="F237" s="62">
        <f>G237+H237</f>
        <v>400</v>
      </c>
      <c r="G237" s="62">
        <v>400</v>
      </c>
      <c r="H237" s="62">
        <v>0</v>
      </c>
      <c r="I237" s="62">
        <f>J237+K237</f>
        <v>650</v>
      </c>
      <c r="J237" s="62">
        <v>650</v>
      </c>
      <c r="K237" s="62">
        <v>0</v>
      </c>
      <c r="L237" s="62">
        <f>M237+N237</f>
        <v>650</v>
      </c>
      <c r="M237" s="62">
        <v>650</v>
      </c>
      <c r="N237" s="62">
        <v>0</v>
      </c>
    </row>
    <row r="238" spans="1:14" s="2" customFormat="1" ht="20.25" customHeight="1">
      <c r="A238" s="12">
        <v>2850</v>
      </c>
      <c r="B238" s="66">
        <v>8</v>
      </c>
      <c r="C238" s="66">
        <v>5</v>
      </c>
      <c r="D238" s="66">
        <v>0</v>
      </c>
      <c r="E238" s="65" t="s">
        <v>279</v>
      </c>
      <c r="F238" s="62">
        <v>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/>
      <c r="M238" s="62"/>
      <c r="N238" s="62"/>
    </row>
    <row r="239" spans="1:14" s="2" customFormat="1" ht="0.75" customHeight="1" hidden="1">
      <c r="A239" s="12" t="s">
        <v>613</v>
      </c>
      <c r="B239" s="59" t="s">
        <v>613</v>
      </c>
      <c r="C239" s="59" t="s">
        <v>613</v>
      </c>
      <c r="D239" s="59" t="s">
        <v>613</v>
      </c>
      <c r="E239" s="64" t="s">
        <v>402</v>
      </c>
      <c r="F239" s="62"/>
      <c r="G239" s="62"/>
      <c r="H239" s="62"/>
      <c r="I239" s="62"/>
      <c r="J239" s="62"/>
      <c r="K239" s="62"/>
      <c r="L239" s="199"/>
      <c r="M239" s="62"/>
      <c r="N239" s="62"/>
    </row>
    <row r="240" spans="1:14" s="2" customFormat="1" ht="23.25" customHeight="1" hidden="1">
      <c r="A240" s="12">
        <v>2851</v>
      </c>
      <c r="B240" s="59">
        <v>8</v>
      </c>
      <c r="C240" s="59">
        <v>5</v>
      </c>
      <c r="D240" s="59">
        <v>1</v>
      </c>
      <c r="E240" s="64" t="s">
        <v>279</v>
      </c>
      <c r="F240" s="62"/>
      <c r="G240" s="62"/>
      <c r="H240" s="62"/>
      <c r="I240" s="62"/>
      <c r="J240" s="62"/>
      <c r="K240" s="62"/>
      <c r="L240" s="62"/>
      <c r="M240" s="62"/>
      <c r="N240" s="62"/>
    </row>
    <row r="241" spans="1:14" s="2" customFormat="1" ht="21" customHeight="1">
      <c r="A241" s="12">
        <v>2860</v>
      </c>
      <c r="B241" s="66">
        <v>8</v>
      </c>
      <c r="C241" s="66">
        <v>6</v>
      </c>
      <c r="D241" s="66">
        <v>0</v>
      </c>
      <c r="E241" s="65" t="s">
        <v>280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/>
      <c r="M241" s="62"/>
      <c r="N241" s="62"/>
    </row>
    <row r="242" spans="1:14" s="2" customFormat="1" ht="12.75" customHeight="1" hidden="1">
      <c r="A242" s="12" t="s">
        <v>613</v>
      </c>
      <c r="B242" s="59" t="s">
        <v>613</v>
      </c>
      <c r="C242" s="59" t="s">
        <v>613</v>
      </c>
      <c r="D242" s="59" t="s">
        <v>613</v>
      </c>
      <c r="E242" s="64" t="s">
        <v>402</v>
      </c>
      <c r="F242" s="62"/>
      <c r="G242" s="62"/>
      <c r="H242" s="62"/>
      <c r="I242" s="62"/>
      <c r="J242" s="62"/>
      <c r="K242" s="62"/>
      <c r="L242" s="199"/>
      <c r="M242" s="62"/>
      <c r="N242" s="62"/>
    </row>
    <row r="243" spans="1:14" s="2" customFormat="1" ht="24.75" customHeight="1" hidden="1">
      <c r="A243" s="12">
        <v>2861</v>
      </c>
      <c r="B243" s="59">
        <v>8</v>
      </c>
      <c r="C243" s="59">
        <v>6</v>
      </c>
      <c r="D243" s="59">
        <v>1</v>
      </c>
      <c r="E243" s="64" t="s">
        <v>280</v>
      </c>
      <c r="F243" s="62"/>
      <c r="G243" s="62"/>
      <c r="H243" s="62"/>
      <c r="I243" s="62"/>
      <c r="J243" s="62"/>
      <c r="K243" s="62"/>
      <c r="L243" s="62"/>
      <c r="M243" s="62"/>
      <c r="N243" s="62"/>
    </row>
    <row r="244" spans="1:14" s="2" customFormat="1" ht="35.25" customHeight="1">
      <c r="A244" s="12">
        <v>2900</v>
      </c>
      <c r="B244" s="59">
        <v>9</v>
      </c>
      <c r="C244" s="59">
        <v>0</v>
      </c>
      <c r="D244" s="59">
        <v>0</v>
      </c>
      <c r="E244" s="64" t="s">
        <v>471</v>
      </c>
      <c r="F244" s="80">
        <f>F246+F250+F262</f>
        <v>77397</v>
      </c>
      <c r="G244" s="80">
        <f aca="true" t="shared" si="21" ref="G244:N244">G246+G250+G262</f>
        <v>77397</v>
      </c>
      <c r="H244" s="80">
        <f t="shared" si="21"/>
        <v>0</v>
      </c>
      <c r="I244" s="80">
        <f t="shared" si="21"/>
        <v>77936.85800000001</v>
      </c>
      <c r="J244" s="80">
        <f t="shared" si="21"/>
        <v>77936.85800000001</v>
      </c>
      <c r="K244" s="80">
        <f t="shared" si="21"/>
        <v>0</v>
      </c>
      <c r="L244" s="80">
        <f t="shared" si="21"/>
        <v>69448.549</v>
      </c>
      <c r="M244" s="80">
        <f t="shared" si="21"/>
        <v>69448.549</v>
      </c>
      <c r="N244" s="80">
        <f t="shared" si="21"/>
        <v>0</v>
      </c>
    </row>
    <row r="245" spans="1:14" s="2" customFormat="1" ht="12.75" customHeight="1" hidden="1">
      <c r="A245" s="12" t="s">
        <v>613</v>
      </c>
      <c r="B245" s="59" t="s">
        <v>613</v>
      </c>
      <c r="C245" s="59" t="s">
        <v>613</v>
      </c>
      <c r="D245" s="59" t="s">
        <v>613</v>
      </c>
      <c r="E245" s="64" t="s">
        <v>397</v>
      </c>
      <c r="F245" s="62">
        <f>G245+H245</f>
        <v>0</v>
      </c>
      <c r="G245" s="62"/>
      <c r="H245" s="62"/>
      <c r="I245" s="62">
        <f>J245+K245</f>
        <v>0</v>
      </c>
      <c r="J245" s="62"/>
      <c r="K245" s="62"/>
      <c r="L245" s="62">
        <f>M245+N245</f>
        <v>0</v>
      </c>
      <c r="M245" s="214"/>
      <c r="N245" s="62"/>
    </row>
    <row r="246" spans="1:14" s="2" customFormat="1" ht="22.5" customHeight="1">
      <c r="A246" s="12">
        <v>2910</v>
      </c>
      <c r="B246" s="66">
        <v>9</v>
      </c>
      <c r="C246" s="66">
        <v>1</v>
      </c>
      <c r="D246" s="66">
        <v>0</v>
      </c>
      <c r="E246" s="65" t="s">
        <v>541</v>
      </c>
      <c r="F246" s="80">
        <f>F248</f>
        <v>62342</v>
      </c>
      <c r="G246" s="80">
        <f aca="true" t="shared" si="22" ref="G246:N246">G248</f>
        <v>62342</v>
      </c>
      <c r="H246" s="80">
        <f t="shared" si="22"/>
        <v>0</v>
      </c>
      <c r="I246" s="245">
        <f t="shared" si="22"/>
        <v>62771.858</v>
      </c>
      <c r="J246" s="245">
        <f t="shared" si="22"/>
        <v>62771.858</v>
      </c>
      <c r="K246" s="80">
        <f t="shared" si="22"/>
        <v>0</v>
      </c>
      <c r="L246" s="80">
        <f t="shared" si="22"/>
        <v>55077.194</v>
      </c>
      <c r="M246" s="80">
        <f t="shared" si="22"/>
        <v>55077.194</v>
      </c>
      <c r="N246" s="80">
        <f t="shared" si="22"/>
        <v>0</v>
      </c>
    </row>
    <row r="247" spans="1:14" s="2" customFormat="1" ht="12.75" customHeight="1" hidden="1">
      <c r="A247" s="12" t="s">
        <v>613</v>
      </c>
      <c r="B247" s="59" t="s">
        <v>613</v>
      </c>
      <c r="C247" s="59" t="s">
        <v>613</v>
      </c>
      <c r="D247" s="59" t="s">
        <v>613</v>
      </c>
      <c r="E247" s="64" t="s">
        <v>402</v>
      </c>
      <c r="F247" s="62">
        <f>G247+H247</f>
        <v>9072</v>
      </c>
      <c r="G247" s="62">
        <v>9072</v>
      </c>
      <c r="H247" s="62"/>
      <c r="I247" s="214">
        <f>J247+K247</f>
        <v>0</v>
      </c>
      <c r="J247" s="214"/>
      <c r="K247" s="62"/>
      <c r="L247" s="62">
        <f>M247+N247</f>
        <v>0</v>
      </c>
      <c r="M247" s="214"/>
      <c r="N247" s="62"/>
    </row>
    <row r="248" spans="1:14" s="2" customFormat="1" ht="21" customHeight="1">
      <c r="A248" s="12">
        <v>2911</v>
      </c>
      <c r="B248" s="59">
        <v>9</v>
      </c>
      <c r="C248" s="59">
        <v>1</v>
      </c>
      <c r="D248" s="59">
        <v>1</v>
      </c>
      <c r="E248" s="64" t="s">
        <v>542</v>
      </c>
      <c r="F248" s="62">
        <f>G248+H248</f>
        <v>62342</v>
      </c>
      <c r="G248" s="62">
        <v>62342</v>
      </c>
      <c r="H248" s="62">
        <v>0</v>
      </c>
      <c r="I248" s="214">
        <f>J248+K248</f>
        <v>62771.858</v>
      </c>
      <c r="J248" s="214">
        <v>62771.858</v>
      </c>
      <c r="K248" s="62">
        <v>0</v>
      </c>
      <c r="L248" s="62">
        <f>M248+N248</f>
        <v>55077.194</v>
      </c>
      <c r="M248" s="214">
        <v>55077.194</v>
      </c>
      <c r="N248" s="62">
        <v>0</v>
      </c>
    </row>
    <row r="249" spans="1:14" s="2" customFormat="1" ht="1.5" customHeight="1" hidden="1">
      <c r="A249" s="12">
        <v>2912</v>
      </c>
      <c r="B249" s="59">
        <v>9</v>
      </c>
      <c r="C249" s="59">
        <v>1</v>
      </c>
      <c r="D249" s="59">
        <v>2</v>
      </c>
      <c r="E249" s="64" t="s">
        <v>754</v>
      </c>
      <c r="F249" s="62"/>
      <c r="G249" s="62"/>
      <c r="H249" s="62"/>
      <c r="I249" s="62"/>
      <c r="J249" s="62"/>
      <c r="K249" s="62"/>
      <c r="L249" s="62"/>
      <c r="M249" s="62"/>
      <c r="N249" s="62"/>
    </row>
    <row r="250" spans="1:14" s="2" customFormat="1" ht="12.75" customHeight="1">
      <c r="A250" s="12">
        <v>2920</v>
      </c>
      <c r="B250" s="66">
        <v>9</v>
      </c>
      <c r="C250" s="66">
        <v>2</v>
      </c>
      <c r="D250" s="66">
        <v>0</v>
      </c>
      <c r="E250" s="65" t="s">
        <v>755</v>
      </c>
      <c r="F250" s="62">
        <f>F253</f>
        <v>1440</v>
      </c>
      <c r="G250" s="62">
        <f aca="true" t="shared" si="23" ref="G250:N250">G253</f>
        <v>1440</v>
      </c>
      <c r="H250" s="62">
        <f t="shared" si="23"/>
        <v>0</v>
      </c>
      <c r="I250" s="62">
        <f t="shared" si="23"/>
        <v>1550</v>
      </c>
      <c r="J250" s="62">
        <f t="shared" si="23"/>
        <v>1550</v>
      </c>
      <c r="K250" s="62">
        <f t="shared" si="23"/>
        <v>0</v>
      </c>
      <c r="L250" s="62">
        <f t="shared" si="23"/>
        <v>1550</v>
      </c>
      <c r="M250" s="62">
        <f t="shared" si="23"/>
        <v>1550</v>
      </c>
      <c r="N250" s="62">
        <f t="shared" si="23"/>
        <v>0</v>
      </c>
    </row>
    <row r="251" spans="1:14" s="2" customFormat="1" ht="12.75" customHeight="1" hidden="1">
      <c r="A251" s="12" t="s">
        <v>613</v>
      </c>
      <c r="B251" s="59" t="s">
        <v>613</v>
      </c>
      <c r="C251" s="59" t="s">
        <v>613</v>
      </c>
      <c r="D251" s="59" t="s">
        <v>613</v>
      </c>
      <c r="E251" s="64" t="s">
        <v>402</v>
      </c>
      <c r="F251" s="62">
        <f>G251+H251</f>
        <v>0</v>
      </c>
      <c r="G251" s="62"/>
      <c r="H251" s="62"/>
      <c r="I251" s="62">
        <f>J251+K251</f>
        <v>0</v>
      </c>
      <c r="J251" s="62"/>
      <c r="K251" s="62"/>
      <c r="L251" s="62">
        <f>M251+N251</f>
        <v>0</v>
      </c>
      <c r="M251" s="62"/>
      <c r="N251" s="62"/>
    </row>
    <row r="252" spans="1:14" s="2" customFormat="1" ht="13.5" customHeight="1" hidden="1">
      <c r="A252" s="12">
        <v>2921</v>
      </c>
      <c r="B252" s="59">
        <v>9</v>
      </c>
      <c r="C252" s="59">
        <v>2</v>
      </c>
      <c r="D252" s="59">
        <v>1</v>
      </c>
      <c r="E252" s="64" t="s">
        <v>756</v>
      </c>
      <c r="F252" s="62">
        <f>G252+H252</f>
        <v>0</v>
      </c>
      <c r="G252" s="62"/>
      <c r="H252" s="62"/>
      <c r="I252" s="62">
        <f>J252+K252</f>
        <v>0</v>
      </c>
      <c r="J252" s="62"/>
      <c r="K252" s="62"/>
      <c r="L252" s="62">
        <f>M252+N252</f>
        <v>0</v>
      </c>
      <c r="M252" s="62"/>
      <c r="N252" s="62"/>
    </row>
    <row r="253" spans="1:14" s="2" customFormat="1" ht="18" customHeight="1">
      <c r="A253" s="12">
        <v>2922</v>
      </c>
      <c r="B253" s="59">
        <v>9</v>
      </c>
      <c r="C253" s="59">
        <v>2</v>
      </c>
      <c r="D253" s="59">
        <v>2</v>
      </c>
      <c r="E253" s="64" t="s">
        <v>757</v>
      </c>
      <c r="F253" s="62">
        <f>G253+H253</f>
        <v>1440</v>
      </c>
      <c r="G253" s="62">
        <v>1440</v>
      </c>
      <c r="H253" s="62">
        <v>0</v>
      </c>
      <c r="I253" s="62">
        <f>J253+K253</f>
        <v>1550</v>
      </c>
      <c r="J253" s="62">
        <v>1550</v>
      </c>
      <c r="K253" s="62">
        <v>0</v>
      </c>
      <c r="L253" s="62">
        <f>M253+N253</f>
        <v>1550</v>
      </c>
      <c r="M253" s="62">
        <v>1550</v>
      </c>
      <c r="N253" s="62">
        <v>0</v>
      </c>
    </row>
    <row r="254" spans="1:14" s="2" customFormat="1" ht="0.75" customHeight="1">
      <c r="A254" s="12">
        <v>2930</v>
      </c>
      <c r="B254" s="66">
        <v>9</v>
      </c>
      <c r="C254" s="66">
        <v>3</v>
      </c>
      <c r="D254" s="66">
        <v>0</v>
      </c>
      <c r="E254" s="65" t="s">
        <v>758</v>
      </c>
      <c r="F254" s="62">
        <v>0</v>
      </c>
      <c r="G254" s="62">
        <v>0</v>
      </c>
      <c r="H254" s="62">
        <v>0</v>
      </c>
      <c r="I254" s="62">
        <v>0</v>
      </c>
      <c r="J254" s="62"/>
      <c r="K254" s="62"/>
      <c r="L254" s="62"/>
      <c r="M254" s="62"/>
      <c r="N254" s="62"/>
    </row>
    <row r="255" spans="1:14" s="2" customFormat="1" ht="12.75" customHeight="1" hidden="1">
      <c r="A255" s="12" t="s">
        <v>613</v>
      </c>
      <c r="B255" s="59" t="s">
        <v>613</v>
      </c>
      <c r="C255" s="59" t="s">
        <v>613</v>
      </c>
      <c r="D255" s="59" t="s">
        <v>613</v>
      </c>
      <c r="E255" s="64" t="s">
        <v>402</v>
      </c>
      <c r="F255" s="62"/>
      <c r="G255" s="62"/>
      <c r="H255" s="62"/>
      <c r="I255" s="62"/>
      <c r="J255" s="62"/>
      <c r="K255" s="62"/>
      <c r="L255" s="199"/>
      <c r="M255" s="62"/>
      <c r="N255" s="62"/>
    </row>
    <row r="256" spans="1:14" s="2" customFormat="1" ht="24.75" customHeight="1" hidden="1">
      <c r="A256" s="12">
        <v>2931</v>
      </c>
      <c r="B256" s="59">
        <v>9</v>
      </c>
      <c r="C256" s="59">
        <v>3</v>
      </c>
      <c r="D256" s="59">
        <v>1</v>
      </c>
      <c r="E256" s="64" t="s">
        <v>759</v>
      </c>
      <c r="F256" s="62"/>
      <c r="G256" s="62"/>
      <c r="H256" s="62"/>
      <c r="I256" s="62"/>
      <c r="J256" s="62"/>
      <c r="K256" s="62"/>
      <c r="L256" s="62"/>
      <c r="M256" s="62"/>
      <c r="N256" s="62"/>
    </row>
    <row r="257" spans="1:14" s="2" customFormat="1" ht="12.75" customHeight="1" hidden="1">
      <c r="A257" s="12">
        <v>2932</v>
      </c>
      <c r="B257" s="59">
        <v>9</v>
      </c>
      <c r="C257" s="59">
        <v>3</v>
      </c>
      <c r="D257" s="59">
        <v>2</v>
      </c>
      <c r="E257" s="64" t="s">
        <v>760</v>
      </c>
      <c r="F257" s="62">
        <v>0</v>
      </c>
      <c r="G257" s="62">
        <v>0</v>
      </c>
      <c r="H257" s="62">
        <v>0</v>
      </c>
      <c r="I257" s="62">
        <v>0</v>
      </c>
      <c r="J257" s="62"/>
      <c r="K257" s="62"/>
      <c r="L257" s="62"/>
      <c r="M257" s="62"/>
      <c r="N257" s="62"/>
    </row>
    <row r="258" spans="1:14" s="2" customFormat="1" ht="12.75" customHeight="1" hidden="1">
      <c r="A258" s="12">
        <v>2940</v>
      </c>
      <c r="B258" s="66">
        <v>9</v>
      </c>
      <c r="C258" s="66">
        <v>4</v>
      </c>
      <c r="D258" s="66">
        <v>0</v>
      </c>
      <c r="E258" s="65" t="s">
        <v>761</v>
      </c>
      <c r="F258" s="62">
        <v>0</v>
      </c>
      <c r="G258" s="62">
        <v>0</v>
      </c>
      <c r="H258" s="62">
        <v>0</v>
      </c>
      <c r="I258" s="62">
        <v>0</v>
      </c>
      <c r="J258" s="62"/>
      <c r="K258" s="62"/>
      <c r="L258" s="62"/>
      <c r="M258" s="62"/>
      <c r="N258" s="62"/>
    </row>
    <row r="259" spans="1:14" s="2" customFormat="1" ht="12.75" customHeight="1" hidden="1">
      <c r="A259" s="12" t="s">
        <v>613</v>
      </c>
      <c r="B259" s="59" t="s">
        <v>613</v>
      </c>
      <c r="C259" s="59" t="s">
        <v>613</v>
      </c>
      <c r="D259" s="59" t="s">
        <v>613</v>
      </c>
      <c r="E259" s="64" t="s">
        <v>402</v>
      </c>
      <c r="F259" s="62"/>
      <c r="G259" s="62"/>
      <c r="H259" s="62"/>
      <c r="I259" s="62"/>
      <c r="J259" s="62"/>
      <c r="K259" s="62"/>
      <c r="L259" s="199"/>
      <c r="M259" s="62"/>
      <c r="N259" s="62"/>
    </row>
    <row r="260" spans="1:14" s="2" customFormat="1" ht="12.75" customHeight="1" hidden="1">
      <c r="A260" s="12">
        <v>2941</v>
      </c>
      <c r="B260" s="59">
        <v>9</v>
      </c>
      <c r="C260" s="59">
        <v>4</v>
      </c>
      <c r="D260" s="59">
        <v>1</v>
      </c>
      <c r="E260" s="64" t="s">
        <v>762</v>
      </c>
      <c r="F260" s="62">
        <v>0</v>
      </c>
      <c r="G260" s="62">
        <v>0</v>
      </c>
      <c r="H260" s="62">
        <v>0</v>
      </c>
      <c r="I260" s="62">
        <v>0</v>
      </c>
      <c r="J260" s="62"/>
      <c r="K260" s="62"/>
      <c r="L260" s="62"/>
      <c r="M260" s="62"/>
      <c r="N260" s="62"/>
    </row>
    <row r="261" spans="1:14" s="2" customFormat="1" ht="13.5" customHeight="1" hidden="1">
      <c r="A261" s="12">
        <v>2942</v>
      </c>
      <c r="B261" s="59">
        <v>9</v>
      </c>
      <c r="C261" s="59">
        <v>4</v>
      </c>
      <c r="D261" s="59">
        <v>2</v>
      </c>
      <c r="E261" s="64" t="s">
        <v>763</v>
      </c>
      <c r="F261" s="62">
        <v>0</v>
      </c>
      <c r="G261" s="62">
        <v>0</v>
      </c>
      <c r="H261" s="62">
        <v>0</v>
      </c>
      <c r="I261" s="62">
        <v>0</v>
      </c>
      <c r="J261" s="62"/>
      <c r="K261" s="62"/>
      <c r="L261" s="62"/>
      <c r="M261" s="62"/>
      <c r="N261" s="62"/>
    </row>
    <row r="262" spans="1:14" s="2" customFormat="1" ht="22.5" customHeight="1">
      <c r="A262" s="12">
        <v>2950</v>
      </c>
      <c r="B262" s="66">
        <v>9</v>
      </c>
      <c r="C262" s="66">
        <v>5</v>
      </c>
      <c r="D262" s="66">
        <v>0</v>
      </c>
      <c r="E262" s="65" t="s">
        <v>764</v>
      </c>
      <c r="F262" s="62">
        <f>F264</f>
        <v>13615</v>
      </c>
      <c r="G262" s="62">
        <f aca="true" t="shared" si="24" ref="G262:N262">G264</f>
        <v>13615</v>
      </c>
      <c r="H262" s="62">
        <f t="shared" si="24"/>
        <v>0</v>
      </c>
      <c r="I262" s="62">
        <f t="shared" si="24"/>
        <v>13615</v>
      </c>
      <c r="J262" s="62">
        <f t="shared" si="24"/>
        <v>13615</v>
      </c>
      <c r="K262" s="62">
        <f t="shared" si="24"/>
        <v>0</v>
      </c>
      <c r="L262" s="62">
        <f t="shared" si="24"/>
        <v>12821.355</v>
      </c>
      <c r="M262" s="62">
        <f t="shared" si="24"/>
        <v>12821.355</v>
      </c>
      <c r="N262" s="62">
        <f t="shared" si="24"/>
        <v>0</v>
      </c>
    </row>
    <row r="263" spans="1:14" s="2" customFormat="1" ht="0.75" customHeight="1">
      <c r="A263" s="12" t="s">
        <v>613</v>
      </c>
      <c r="B263" s="59" t="s">
        <v>613</v>
      </c>
      <c r="C263" s="59" t="s">
        <v>613</v>
      </c>
      <c r="D263" s="59" t="s">
        <v>613</v>
      </c>
      <c r="E263" s="64" t="s">
        <v>402</v>
      </c>
      <c r="F263" s="62"/>
      <c r="G263" s="62"/>
      <c r="H263" s="62"/>
      <c r="I263" s="62"/>
      <c r="J263" s="62"/>
      <c r="K263" s="62"/>
      <c r="L263" s="199"/>
      <c r="M263" s="62"/>
      <c r="N263" s="62"/>
    </row>
    <row r="264" spans="1:14" s="2" customFormat="1" ht="18" customHeight="1">
      <c r="A264" s="12">
        <v>2951</v>
      </c>
      <c r="B264" s="59">
        <v>9</v>
      </c>
      <c r="C264" s="59">
        <v>5</v>
      </c>
      <c r="D264" s="59">
        <v>1</v>
      </c>
      <c r="E264" s="64" t="s">
        <v>765</v>
      </c>
      <c r="F264" s="62">
        <f>G264+H264</f>
        <v>13615</v>
      </c>
      <c r="G264" s="62">
        <v>13615</v>
      </c>
      <c r="H264" s="62">
        <v>0</v>
      </c>
      <c r="I264" s="62">
        <f>J264+K264</f>
        <v>13615</v>
      </c>
      <c r="J264" s="62">
        <v>13615</v>
      </c>
      <c r="K264" s="62">
        <v>0</v>
      </c>
      <c r="L264" s="62">
        <f>M264+N264</f>
        <v>12821.355</v>
      </c>
      <c r="M264" s="62">
        <v>12821.355</v>
      </c>
      <c r="N264" s="62">
        <v>0</v>
      </c>
    </row>
    <row r="265" spans="1:14" s="2" customFormat="1" ht="0.75" customHeight="1" hidden="1">
      <c r="A265" s="12">
        <v>2952</v>
      </c>
      <c r="B265" s="59">
        <v>9</v>
      </c>
      <c r="C265" s="59">
        <v>5</v>
      </c>
      <c r="D265" s="59">
        <v>2</v>
      </c>
      <c r="E265" s="64" t="s">
        <v>766</v>
      </c>
      <c r="F265" s="62"/>
      <c r="G265" s="62"/>
      <c r="H265" s="62"/>
      <c r="I265" s="62"/>
      <c r="J265" s="62"/>
      <c r="K265" s="62"/>
      <c r="L265" s="62"/>
      <c r="M265" s="62"/>
      <c r="N265" s="62"/>
    </row>
    <row r="266" spans="1:14" s="2" customFormat="1" ht="1.5" customHeight="1" hidden="1">
      <c r="A266" s="12">
        <v>2960</v>
      </c>
      <c r="B266" s="66">
        <v>9</v>
      </c>
      <c r="C266" s="66">
        <v>6</v>
      </c>
      <c r="D266" s="66">
        <v>0</v>
      </c>
      <c r="E266" s="65" t="s">
        <v>768</v>
      </c>
      <c r="F266" s="62">
        <v>0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/>
      <c r="N266" s="62"/>
    </row>
    <row r="267" spans="1:14" s="2" customFormat="1" ht="12.75" customHeight="1" hidden="1">
      <c r="A267" s="12" t="s">
        <v>613</v>
      </c>
      <c r="B267" s="59" t="s">
        <v>613</v>
      </c>
      <c r="C267" s="59" t="s">
        <v>613</v>
      </c>
      <c r="D267" s="59" t="s">
        <v>613</v>
      </c>
      <c r="E267" s="64" t="s">
        <v>402</v>
      </c>
      <c r="F267" s="62"/>
      <c r="G267" s="62"/>
      <c r="H267" s="62"/>
      <c r="I267" s="62"/>
      <c r="J267" s="62"/>
      <c r="K267" s="62"/>
      <c r="L267" s="199"/>
      <c r="M267" s="62"/>
      <c r="N267" s="62"/>
    </row>
    <row r="268" spans="1:14" s="2" customFormat="1" ht="24.75" customHeight="1" hidden="1">
      <c r="A268" s="12">
        <v>2961</v>
      </c>
      <c r="B268" s="59">
        <v>9</v>
      </c>
      <c r="C268" s="59">
        <v>6</v>
      </c>
      <c r="D268" s="59">
        <v>1</v>
      </c>
      <c r="E268" s="64" t="s">
        <v>768</v>
      </c>
      <c r="F268" s="62"/>
      <c r="G268" s="62"/>
      <c r="H268" s="62"/>
      <c r="I268" s="62"/>
      <c r="J268" s="62"/>
      <c r="K268" s="62"/>
      <c r="L268" s="62"/>
      <c r="M268" s="62"/>
      <c r="N268" s="62"/>
    </row>
    <row r="269" spans="1:14" s="2" customFormat="1" ht="23.25" customHeight="1" hidden="1">
      <c r="A269" s="12">
        <v>2970</v>
      </c>
      <c r="B269" s="66">
        <v>9</v>
      </c>
      <c r="C269" s="66">
        <v>7</v>
      </c>
      <c r="D269" s="66">
        <v>0</v>
      </c>
      <c r="E269" s="65" t="s">
        <v>769</v>
      </c>
      <c r="F269" s="62">
        <v>0</v>
      </c>
      <c r="G269" s="62">
        <v>0</v>
      </c>
      <c r="H269" s="62">
        <v>0</v>
      </c>
      <c r="I269" s="62">
        <v>0</v>
      </c>
      <c r="J269" s="62"/>
      <c r="K269" s="62"/>
      <c r="L269" s="62"/>
      <c r="M269" s="62"/>
      <c r="N269" s="62"/>
    </row>
    <row r="270" spans="1:14" s="2" customFormat="1" ht="12.75" customHeight="1" hidden="1">
      <c r="A270" s="12" t="s">
        <v>613</v>
      </c>
      <c r="B270" s="59" t="s">
        <v>613</v>
      </c>
      <c r="C270" s="59" t="s">
        <v>613</v>
      </c>
      <c r="D270" s="59" t="s">
        <v>613</v>
      </c>
      <c r="E270" s="64" t="s">
        <v>402</v>
      </c>
      <c r="F270" s="62"/>
      <c r="G270" s="62"/>
      <c r="H270" s="62"/>
      <c r="I270" s="62"/>
      <c r="J270" s="62"/>
      <c r="K270" s="62"/>
      <c r="L270" s="199"/>
      <c r="M270" s="62"/>
      <c r="N270" s="62"/>
    </row>
    <row r="271" spans="1:14" s="2" customFormat="1" ht="27" customHeight="1" hidden="1">
      <c r="A271" s="12">
        <v>2971</v>
      </c>
      <c r="B271" s="59">
        <v>9</v>
      </c>
      <c r="C271" s="59">
        <v>7</v>
      </c>
      <c r="D271" s="59">
        <v>1</v>
      </c>
      <c r="E271" s="64" t="s">
        <v>769</v>
      </c>
      <c r="F271" s="62"/>
      <c r="G271" s="62"/>
      <c r="H271" s="62"/>
      <c r="I271" s="62"/>
      <c r="J271" s="62"/>
      <c r="K271" s="62"/>
      <c r="L271" s="62"/>
      <c r="M271" s="62"/>
      <c r="N271" s="62"/>
    </row>
    <row r="272" spans="1:14" s="2" customFormat="1" ht="20.25" customHeight="1" hidden="1">
      <c r="A272" s="12">
        <v>2980</v>
      </c>
      <c r="B272" s="66">
        <v>9</v>
      </c>
      <c r="C272" s="66">
        <v>8</v>
      </c>
      <c r="D272" s="66">
        <v>0</v>
      </c>
      <c r="E272" s="65" t="s">
        <v>770</v>
      </c>
      <c r="F272" s="62">
        <v>0</v>
      </c>
      <c r="G272" s="62">
        <v>0</v>
      </c>
      <c r="H272" s="62">
        <v>0</v>
      </c>
      <c r="I272" s="62">
        <v>0</v>
      </c>
      <c r="J272" s="62"/>
      <c r="K272" s="62"/>
      <c r="L272" s="62"/>
      <c r="M272" s="62"/>
      <c r="N272" s="62"/>
    </row>
    <row r="273" spans="1:14" s="2" customFormat="1" ht="12.75" customHeight="1" hidden="1">
      <c r="A273" s="12" t="s">
        <v>613</v>
      </c>
      <c r="B273" s="59" t="s">
        <v>613</v>
      </c>
      <c r="C273" s="59" t="s">
        <v>613</v>
      </c>
      <c r="D273" s="59" t="s">
        <v>613</v>
      </c>
      <c r="E273" s="64" t="s">
        <v>402</v>
      </c>
      <c r="F273" s="62"/>
      <c r="G273" s="62"/>
      <c r="H273" s="62"/>
      <c r="I273" s="62"/>
      <c r="J273" s="62"/>
      <c r="K273" s="62"/>
      <c r="L273" s="199"/>
      <c r="M273" s="62"/>
      <c r="N273" s="62"/>
    </row>
    <row r="274" spans="1:14" s="2" customFormat="1" ht="12.75" customHeight="1" hidden="1">
      <c r="A274" s="12">
        <v>2981</v>
      </c>
      <c r="B274" s="59">
        <v>9</v>
      </c>
      <c r="C274" s="59">
        <v>8</v>
      </c>
      <c r="D274" s="59">
        <v>1</v>
      </c>
      <c r="E274" s="64" t="s">
        <v>770</v>
      </c>
      <c r="F274" s="62"/>
      <c r="G274" s="62"/>
      <c r="H274" s="62"/>
      <c r="I274" s="62"/>
      <c r="J274" s="62"/>
      <c r="K274" s="62"/>
      <c r="L274" s="62"/>
      <c r="M274" s="62"/>
      <c r="N274" s="62"/>
    </row>
    <row r="275" spans="1:14" s="2" customFormat="1" ht="34.5" customHeight="1">
      <c r="A275" s="12">
        <v>3000</v>
      </c>
      <c r="B275" s="59">
        <v>10</v>
      </c>
      <c r="C275" s="59">
        <v>0</v>
      </c>
      <c r="D275" s="59">
        <v>0</v>
      </c>
      <c r="E275" s="64" t="s">
        <v>472</v>
      </c>
      <c r="F275" s="62">
        <f>F277+F281+F284+F287+F290+F293+F296+F299+F303</f>
        <v>7725</v>
      </c>
      <c r="G275" s="62">
        <f aca="true" t="shared" si="25" ref="G275:N275">G277+G281+G284+G287+G290+G293+G296+G299+G303</f>
        <v>7725</v>
      </c>
      <c r="H275" s="62">
        <f t="shared" si="25"/>
        <v>0</v>
      </c>
      <c r="I275" s="62">
        <f t="shared" si="25"/>
        <v>11225</v>
      </c>
      <c r="J275" s="62">
        <f t="shared" si="25"/>
        <v>11225</v>
      </c>
      <c r="K275" s="62">
        <f t="shared" si="25"/>
        <v>0</v>
      </c>
      <c r="L275" s="62">
        <f t="shared" si="25"/>
        <v>9367</v>
      </c>
      <c r="M275" s="62">
        <f t="shared" si="25"/>
        <v>9367</v>
      </c>
      <c r="N275" s="62">
        <f t="shared" si="25"/>
        <v>0</v>
      </c>
    </row>
    <row r="276" spans="1:14" s="2" customFormat="1" ht="12.75" customHeight="1" hidden="1">
      <c r="A276" s="12" t="s">
        <v>613</v>
      </c>
      <c r="B276" s="59" t="s">
        <v>613</v>
      </c>
      <c r="C276" s="59" t="s">
        <v>613</v>
      </c>
      <c r="D276" s="59" t="s">
        <v>613</v>
      </c>
      <c r="E276" s="64" t="s">
        <v>397</v>
      </c>
      <c r="F276" s="62"/>
      <c r="G276" s="62"/>
      <c r="H276" s="62"/>
      <c r="I276" s="62"/>
      <c r="J276" s="62"/>
      <c r="K276" s="62"/>
      <c r="L276" s="62"/>
      <c r="M276" s="62"/>
      <c r="N276" s="62"/>
    </row>
    <row r="277" spans="1:14" s="2" customFormat="1" ht="14.25" customHeight="1">
      <c r="A277" s="12">
        <v>3010</v>
      </c>
      <c r="B277" s="66">
        <v>10</v>
      </c>
      <c r="C277" s="66">
        <v>1</v>
      </c>
      <c r="D277" s="66">
        <v>0</v>
      </c>
      <c r="E277" s="65" t="s">
        <v>771</v>
      </c>
      <c r="F277" s="62">
        <v>0</v>
      </c>
      <c r="G277" s="62">
        <v>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</row>
    <row r="278" spans="1:14" s="2" customFormat="1" ht="12.75" customHeight="1" hidden="1">
      <c r="A278" s="12" t="s">
        <v>613</v>
      </c>
      <c r="B278" s="59" t="s">
        <v>613</v>
      </c>
      <c r="C278" s="59" t="s">
        <v>613</v>
      </c>
      <c r="D278" s="59" t="s">
        <v>613</v>
      </c>
      <c r="E278" s="64" t="s">
        <v>402</v>
      </c>
      <c r="F278" s="62"/>
      <c r="G278" s="62"/>
      <c r="H278" s="62"/>
      <c r="I278" s="62"/>
      <c r="J278" s="62"/>
      <c r="K278" s="62"/>
      <c r="L278" s="62"/>
      <c r="M278" s="62"/>
      <c r="N278" s="62"/>
    </row>
    <row r="279" spans="1:14" s="2" customFormat="1" ht="12.75" customHeight="1" hidden="1">
      <c r="A279" s="12">
        <v>3011</v>
      </c>
      <c r="B279" s="59">
        <v>10</v>
      </c>
      <c r="C279" s="59">
        <v>1</v>
      </c>
      <c r="D279" s="59">
        <v>1</v>
      </c>
      <c r="E279" s="64" t="s">
        <v>772</v>
      </c>
      <c r="F279" s="62"/>
      <c r="G279" s="62"/>
      <c r="H279" s="62"/>
      <c r="I279" s="62"/>
      <c r="J279" s="62"/>
      <c r="K279" s="62"/>
      <c r="L279" s="62"/>
      <c r="M279" s="62"/>
      <c r="N279" s="62"/>
    </row>
    <row r="280" spans="1:14" s="2" customFormat="1" ht="12.75" customHeight="1" hidden="1">
      <c r="A280" s="12">
        <v>3012</v>
      </c>
      <c r="B280" s="59">
        <v>10</v>
      </c>
      <c r="C280" s="59">
        <v>1</v>
      </c>
      <c r="D280" s="59">
        <v>2</v>
      </c>
      <c r="E280" s="64" t="s">
        <v>773</v>
      </c>
      <c r="F280" s="62"/>
      <c r="G280" s="62"/>
      <c r="H280" s="62"/>
      <c r="I280" s="62"/>
      <c r="J280" s="62"/>
      <c r="K280" s="62"/>
      <c r="L280" s="62"/>
      <c r="M280" s="62"/>
      <c r="N280" s="62"/>
    </row>
    <row r="281" spans="1:14" s="2" customFormat="1" ht="9.75" customHeight="1">
      <c r="A281" s="12">
        <v>3020</v>
      </c>
      <c r="B281" s="66">
        <v>10</v>
      </c>
      <c r="C281" s="66">
        <v>2</v>
      </c>
      <c r="D281" s="66">
        <v>0</v>
      </c>
      <c r="E281" s="65" t="s">
        <v>774</v>
      </c>
      <c r="F281" s="62">
        <v>0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</row>
    <row r="282" spans="1:14" s="2" customFormat="1" ht="12.75" customHeight="1" hidden="1">
      <c r="A282" s="12" t="s">
        <v>613</v>
      </c>
      <c r="B282" s="59" t="s">
        <v>613</v>
      </c>
      <c r="C282" s="59" t="s">
        <v>613</v>
      </c>
      <c r="D282" s="59" t="s">
        <v>613</v>
      </c>
      <c r="E282" s="64" t="s">
        <v>402</v>
      </c>
      <c r="F282" s="62"/>
      <c r="G282" s="62"/>
      <c r="H282" s="62"/>
      <c r="I282" s="62"/>
      <c r="J282" s="62"/>
      <c r="K282" s="62"/>
      <c r="L282" s="62"/>
      <c r="M282" s="62"/>
      <c r="N282" s="62"/>
    </row>
    <row r="283" spans="1:14" s="2" customFormat="1" ht="12.75" customHeight="1" hidden="1">
      <c r="A283" s="12">
        <v>3021</v>
      </c>
      <c r="B283" s="59">
        <v>10</v>
      </c>
      <c r="C283" s="59">
        <v>2</v>
      </c>
      <c r="D283" s="59">
        <v>1</v>
      </c>
      <c r="E283" s="64" t="s">
        <v>774</v>
      </c>
      <c r="F283" s="62"/>
      <c r="G283" s="62"/>
      <c r="H283" s="62"/>
      <c r="I283" s="62"/>
      <c r="J283" s="62"/>
      <c r="K283" s="62"/>
      <c r="L283" s="62"/>
      <c r="M283" s="62"/>
      <c r="N283" s="62"/>
    </row>
    <row r="284" spans="1:14" s="2" customFormat="1" ht="12" customHeight="1">
      <c r="A284" s="12">
        <v>3030</v>
      </c>
      <c r="B284" s="66">
        <v>10</v>
      </c>
      <c r="C284" s="66">
        <v>3</v>
      </c>
      <c r="D284" s="66">
        <v>0</v>
      </c>
      <c r="E284" s="65" t="s">
        <v>775</v>
      </c>
      <c r="F284" s="62">
        <f>G284+H284</f>
        <v>2550</v>
      </c>
      <c r="G284" s="62">
        <v>2550</v>
      </c>
      <c r="H284" s="62">
        <v>0</v>
      </c>
      <c r="I284" s="62">
        <f>J284+K284</f>
        <v>4550</v>
      </c>
      <c r="J284" s="62">
        <v>4550</v>
      </c>
      <c r="K284" s="62">
        <v>0</v>
      </c>
      <c r="L284" s="62">
        <f>M284+N284</f>
        <v>3530</v>
      </c>
      <c r="M284" s="62">
        <v>3530</v>
      </c>
      <c r="N284" s="62">
        <v>0</v>
      </c>
    </row>
    <row r="285" spans="1:14" s="2" customFormat="1" ht="12.75" customHeight="1" hidden="1">
      <c r="A285" s="12" t="s">
        <v>613</v>
      </c>
      <c r="B285" s="59" t="s">
        <v>613</v>
      </c>
      <c r="C285" s="59" t="s">
        <v>613</v>
      </c>
      <c r="D285" s="59" t="s">
        <v>613</v>
      </c>
      <c r="E285" s="64" t="s">
        <v>402</v>
      </c>
      <c r="F285" s="62"/>
      <c r="G285" s="62"/>
      <c r="H285" s="62"/>
      <c r="I285" s="62">
        <f>J285+K285</f>
        <v>0</v>
      </c>
      <c r="J285" s="62"/>
      <c r="K285" s="62"/>
      <c r="L285" s="62"/>
      <c r="M285" s="62"/>
      <c r="N285" s="62"/>
    </row>
    <row r="286" spans="1:14" s="2" customFormat="1" ht="12.75" customHeight="1" hidden="1">
      <c r="A286" s="12">
        <v>3031</v>
      </c>
      <c r="B286" s="59">
        <v>10</v>
      </c>
      <c r="C286" s="59">
        <v>3</v>
      </c>
      <c r="D286" s="59">
        <v>1</v>
      </c>
      <c r="E286" s="64" t="s">
        <v>775</v>
      </c>
      <c r="F286" s="62"/>
      <c r="G286" s="62"/>
      <c r="H286" s="62"/>
      <c r="I286" s="62">
        <f>J286+K286</f>
        <v>0</v>
      </c>
      <c r="J286" s="62"/>
      <c r="K286" s="62"/>
      <c r="L286" s="62"/>
      <c r="M286" s="62"/>
      <c r="N286" s="62"/>
    </row>
    <row r="287" spans="1:14" s="2" customFormat="1" ht="12.75" customHeight="1">
      <c r="A287" s="12">
        <v>3040</v>
      </c>
      <c r="B287" s="66">
        <v>10</v>
      </c>
      <c r="C287" s="66">
        <v>4</v>
      </c>
      <c r="D287" s="66">
        <v>0</v>
      </c>
      <c r="E287" s="65" t="s">
        <v>776</v>
      </c>
      <c r="F287" s="62">
        <f>G287+H287</f>
        <v>2175</v>
      </c>
      <c r="G287" s="62">
        <v>2175</v>
      </c>
      <c r="H287" s="62">
        <v>0</v>
      </c>
      <c r="I287" s="62">
        <f>J287+K287</f>
        <v>2175</v>
      </c>
      <c r="J287" s="62">
        <v>2175</v>
      </c>
      <c r="K287" s="62">
        <v>0</v>
      </c>
      <c r="L287" s="62">
        <f>M287+N287</f>
        <v>2140</v>
      </c>
      <c r="M287" s="62">
        <v>2140</v>
      </c>
      <c r="N287" s="62">
        <v>0</v>
      </c>
    </row>
    <row r="288" spans="1:14" s="2" customFormat="1" ht="12.75" customHeight="1" hidden="1">
      <c r="A288" s="12" t="s">
        <v>613</v>
      </c>
      <c r="B288" s="59" t="s">
        <v>613</v>
      </c>
      <c r="C288" s="59" t="s">
        <v>613</v>
      </c>
      <c r="D288" s="59" t="s">
        <v>613</v>
      </c>
      <c r="E288" s="64" t="s">
        <v>402</v>
      </c>
      <c r="F288" s="62"/>
      <c r="G288" s="62"/>
      <c r="H288" s="62"/>
      <c r="I288" s="62"/>
      <c r="J288" s="62"/>
      <c r="K288" s="62"/>
      <c r="L288" s="62"/>
      <c r="M288" s="62"/>
      <c r="N288" s="62"/>
    </row>
    <row r="289" spans="1:14" s="2" customFormat="1" ht="12.75" customHeight="1" hidden="1">
      <c r="A289" s="12">
        <v>3041</v>
      </c>
      <c r="B289" s="59">
        <v>10</v>
      </c>
      <c r="C289" s="59">
        <v>4</v>
      </c>
      <c r="D289" s="59">
        <v>1</v>
      </c>
      <c r="E289" s="64" t="s">
        <v>776</v>
      </c>
      <c r="F289" s="62"/>
      <c r="G289" s="62"/>
      <c r="H289" s="62"/>
      <c r="I289" s="62"/>
      <c r="J289" s="62"/>
      <c r="K289" s="62"/>
      <c r="L289" s="62"/>
      <c r="M289" s="62"/>
      <c r="N289" s="62"/>
    </row>
    <row r="290" spans="1:14" s="2" customFormat="1" ht="10.5" customHeight="1">
      <c r="A290" s="12">
        <v>3050</v>
      </c>
      <c r="B290" s="66">
        <v>10</v>
      </c>
      <c r="C290" s="66">
        <v>5</v>
      </c>
      <c r="D290" s="66">
        <v>0</v>
      </c>
      <c r="E290" s="65" t="s">
        <v>777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0</v>
      </c>
      <c r="L290" s="62">
        <v>0</v>
      </c>
      <c r="M290" s="62">
        <v>0</v>
      </c>
      <c r="N290" s="62">
        <v>0</v>
      </c>
    </row>
    <row r="291" spans="1:14" s="2" customFormat="1" ht="12.75" customHeight="1" hidden="1">
      <c r="A291" s="12" t="s">
        <v>613</v>
      </c>
      <c r="B291" s="59" t="s">
        <v>613</v>
      </c>
      <c r="C291" s="59" t="s">
        <v>613</v>
      </c>
      <c r="D291" s="59" t="s">
        <v>613</v>
      </c>
      <c r="E291" s="64" t="s">
        <v>402</v>
      </c>
      <c r="F291" s="62"/>
      <c r="G291" s="62"/>
      <c r="H291" s="62"/>
      <c r="I291" s="62"/>
      <c r="J291" s="62"/>
      <c r="K291" s="62"/>
      <c r="L291" s="62"/>
      <c r="M291" s="62"/>
      <c r="N291" s="62"/>
    </row>
    <row r="292" spans="1:14" s="2" customFormat="1" ht="12.75" customHeight="1" hidden="1">
      <c r="A292" s="12">
        <v>3051</v>
      </c>
      <c r="B292" s="59">
        <v>10</v>
      </c>
      <c r="C292" s="59">
        <v>5</v>
      </c>
      <c r="D292" s="59">
        <v>1</v>
      </c>
      <c r="E292" s="64" t="s">
        <v>777</v>
      </c>
      <c r="F292" s="62"/>
      <c r="G292" s="62"/>
      <c r="H292" s="62"/>
      <c r="I292" s="62"/>
      <c r="J292" s="62"/>
      <c r="K292" s="62"/>
      <c r="L292" s="62"/>
      <c r="M292" s="62"/>
      <c r="N292" s="62"/>
    </row>
    <row r="293" spans="1:14" s="2" customFormat="1" ht="12.75" customHeight="1">
      <c r="A293" s="12">
        <v>3060</v>
      </c>
      <c r="B293" s="66">
        <v>10</v>
      </c>
      <c r="C293" s="66">
        <v>6</v>
      </c>
      <c r="D293" s="66">
        <v>0</v>
      </c>
      <c r="E293" s="65" t="s">
        <v>778</v>
      </c>
      <c r="F293" s="62">
        <v>0</v>
      </c>
      <c r="G293" s="62">
        <v>0</v>
      </c>
      <c r="H293" s="62">
        <v>0</v>
      </c>
      <c r="I293" s="62">
        <v>0</v>
      </c>
      <c r="J293" s="62">
        <v>0</v>
      </c>
      <c r="K293" s="62">
        <v>0</v>
      </c>
      <c r="L293" s="62"/>
      <c r="M293" s="62"/>
      <c r="N293" s="62"/>
    </row>
    <row r="294" spans="1:14" s="2" customFormat="1" ht="12.75" customHeight="1" hidden="1">
      <c r="A294" s="12" t="s">
        <v>613</v>
      </c>
      <c r="B294" s="59" t="s">
        <v>613</v>
      </c>
      <c r="C294" s="59" t="s">
        <v>613</v>
      </c>
      <c r="D294" s="59" t="s">
        <v>613</v>
      </c>
      <c r="E294" s="64" t="s">
        <v>402</v>
      </c>
      <c r="F294" s="62"/>
      <c r="G294" s="62"/>
      <c r="H294" s="62"/>
      <c r="I294" s="62"/>
      <c r="J294" s="62"/>
      <c r="K294" s="62"/>
      <c r="L294" s="62"/>
      <c r="M294" s="62"/>
      <c r="N294" s="62"/>
    </row>
    <row r="295" spans="1:14" s="2" customFormat="1" ht="12.75" customHeight="1" hidden="1">
      <c r="A295" s="12">
        <v>3061</v>
      </c>
      <c r="B295" s="59">
        <v>10</v>
      </c>
      <c r="C295" s="59">
        <v>6</v>
      </c>
      <c r="D295" s="59">
        <v>1</v>
      </c>
      <c r="E295" s="64" t="s">
        <v>778</v>
      </c>
      <c r="F295" s="62"/>
      <c r="G295" s="62"/>
      <c r="H295" s="62"/>
      <c r="I295" s="62"/>
      <c r="J295" s="62"/>
      <c r="K295" s="62"/>
      <c r="L295" s="62"/>
      <c r="M295" s="62"/>
      <c r="N295" s="62"/>
    </row>
    <row r="296" spans="1:14" s="2" customFormat="1" ht="22.5" customHeight="1">
      <c r="A296" s="12">
        <v>3070</v>
      </c>
      <c r="B296" s="66">
        <v>10</v>
      </c>
      <c r="C296" s="66">
        <v>7</v>
      </c>
      <c r="D296" s="66">
        <v>0</v>
      </c>
      <c r="E296" s="65" t="s">
        <v>779</v>
      </c>
      <c r="F296" s="62">
        <f>F298</f>
        <v>3000</v>
      </c>
      <c r="G296" s="62">
        <f aca="true" t="shared" si="26" ref="G296:N296">G298</f>
        <v>3000</v>
      </c>
      <c r="H296" s="62">
        <f t="shared" si="26"/>
        <v>0</v>
      </c>
      <c r="I296" s="62">
        <f t="shared" si="26"/>
        <v>4500</v>
      </c>
      <c r="J296" s="62">
        <f t="shared" si="26"/>
        <v>4500</v>
      </c>
      <c r="K296" s="62">
        <f t="shared" si="26"/>
        <v>0</v>
      </c>
      <c r="L296" s="62">
        <f t="shared" si="26"/>
        <v>3697</v>
      </c>
      <c r="M296" s="62">
        <f t="shared" si="26"/>
        <v>3697</v>
      </c>
      <c r="N296" s="62">
        <f t="shared" si="26"/>
        <v>0</v>
      </c>
    </row>
    <row r="297" spans="1:14" s="2" customFormat="1" ht="12.75" customHeight="1" hidden="1">
      <c r="A297" s="12" t="s">
        <v>613</v>
      </c>
      <c r="B297" s="59" t="s">
        <v>613</v>
      </c>
      <c r="C297" s="59" t="s">
        <v>613</v>
      </c>
      <c r="D297" s="59" t="s">
        <v>613</v>
      </c>
      <c r="E297" s="64" t="s">
        <v>402</v>
      </c>
      <c r="F297" s="62"/>
      <c r="G297" s="62"/>
      <c r="H297" s="62"/>
      <c r="I297" s="62"/>
      <c r="J297" s="62"/>
      <c r="K297" s="62"/>
      <c r="L297" s="62"/>
      <c r="M297" s="62"/>
      <c r="N297" s="62"/>
    </row>
    <row r="298" spans="1:14" s="2" customFormat="1" ht="24.75" customHeight="1">
      <c r="A298" s="12">
        <v>3071</v>
      </c>
      <c r="B298" s="59">
        <v>10</v>
      </c>
      <c r="C298" s="59">
        <v>7</v>
      </c>
      <c r="D298" s="59">
        <v>1</v>
      </c>
      <c r="E298" s="64" t="s">
        <v>779</v>
      </c>
      <c r="F298" s="62">
        <f>G298+H298</f>
        <v>3000</v>
      </c>
      <c r="G298" s="62">
        <v>3000</v>
      </c>
      <c r="H298" s="62">
        <v>0</v>
      </c>
      <c r="I298" s="62">
        <f>J298+K298</f>
        <v>4500</v>
      </c>
      <c r="J298" s="62">
        <v>4500</v>
      </c>
      <c r="K298" s="62">
        <v>0</v>
      </c>
      <c r="L298" s="62">
        <f>M298+N298</f>
        <v>3697</v>
      </c>
      <c r="M298" s="62">
        <v>3697</v>
      </c>
      <c r="N298" s="62">
        <v>0</v>
      </c>
    </row>
    <row r="299" spans="1:14" s="2" customFormat="1" ht="22.5" customHeight="1">
      <c r="A299" s="12">
        <v>3080</v>
      </c>
      <c r="B299" s="66">
        <v>10</v>
      </c>
      <c r="C299" s="66">
        <v>8</v>
      </c>
      <c r="D299" s="66">
        <v>0</v>
      </c>
      <c r="E299" s="65" t="s">
        <v>780</v>
      </c>
      <c r="F299" s="62">
        <v>0</v>
      </c>
      <c r="G299" s="62">
        <v>0</v>
      </c>
      <c r="H299" s="62">
        <v>0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2">
        <v>0</v>
      </c>
    </row>
    <row r="300" spans="1:14" s="2" customFormat="1" ht="12.75" customHeight="1" hidden="1">
      <c r="A300" s="12" t="s">
        <v>613</v>
      </c>
      <c r="B300" s="59" t="s">
        <v>613</v>
      </c>
      <c r="C300" s="59" t="s">
        <v>613</v>
      </c>
      <c r="D300" s="59" t="s">
        <v>613</v>
      </c>
      <c r="E300" s="64" t="s">
        <v>402</v>
      </c>
      <c r="F300" s="62"/>
      <c r="G300" s="62"/>
      <c r="H300" s="62"/>
      <c r="I300" s="62"/>
      <c r="J300" s="62"/>
      <c r="K300" s="62"/>
      <c r="L300" s="62"/>
      <c r="M300" s="62"/>
      <c r="N300" s="62"/>
    </row>
    <row r="301" spans="1:14" s="2" customFormat="1" ht="21.75" customHeight="1" hidden="1">
      <c r="A301" s="12">
        <v>3081</v>
      </c>
      <c r="B301" s="59">
        <v>10</v>
      </c>
      <c r="C301" s="59">
        <v>8</v>
      </c>
      <c r="D301" s="59">
        <v>1</v>
      </c>
      <c r="E301" s="64" t="s">
        <v>780</v>
      </c>
      <c r="F301" s="62"/>
      <c r="G301" s="62"/>
      <c r="H301" s="62"/>
      <c r="I301" s="62"/>
      <c r="J301" s="62"/>
      <c r="K301" s="62"/>
      <c r="L301" s="62"/>
      <c r="M301" s="62"/>
      <c r="N301" s="62"/>
    </row>
    <row r="302" spans="1:14" s="2" customFormat="1" ht="12.75" customHeight="1" hidden="1">
      <c r="A302" s="12" t="s">
        <v>613</v>
      </c>
      <c r="B302" s="59" t="s">
        <v>613</v>
      </c>
      <c r="C302" s="59" t="s">
        <v>613</v>
      </c>
      <c r="D302" s="59" t="s">
        <v>613</v>
      </c>
      <c r="E302" s="64" t="s">
        <v>402</v>
      </c>
      <c r="F302" s="62"/>
      <c r="G302" s="62"/>
      <c r="H302" s="62"/>
      <c r="I302" s="62"/>
      <c r="J302" s="62"/>
      <c r="K302" s="62"/>
      <c r="L302" s="62"/>
      <c r="M302" s="62"/>
      <c r="N302" s="62"/>
    </row>
    <row r="303" spans="1:14" s="2" customFormat="1" ht="24" customHeight="1">
      <c r="A303" s="12">
        <v>3090</v>
      </c>
      <c r="B303" s="66">
        <v>10</v>
      </c>
      <c r="C303" s="66">
        <v>9</v>
      </c>
      <c r="D303" s="66">
        <v>0</v>
      </c>
      <c r="E303" s="65" t="s">
        <v>781</v>
      </c>
      <c r="F303" s="62">
        <v>0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</row>
    <row r="304" spans="1:14" s="2" customFormat="1" ht="12.75" customHeight="1" hidden="1">
      <c r="A304" s="12" t="s">
        <v>613</v>
      </c>
      <c r="B304" s="59" t="s">
        <v>613</v>
      </c>
      <c r="C304" s="59" t="s">
        <v>613</v>
      </c>
      <c r="D304" s="59" t="s">
        <v>613</v>
      </c>
      <c r="E304" s="64" t="s">
        <v>402</v>
      </c>
      <c r="F304" s="62"/>
      <c r="G304" s="62"/>
      <c r="H304" s="62"/>
      <c r="I304" s="62"/>
      <c r="J304" s="62"/>
      <c r="K304" s="62"/>
      <c r="L304" s="62"/>
      <c r="M304" s="62"/>
      <c r="N304" s="62"/>
    </row>
    <row r="305" spans="1:14" s="2" customFormat="1" ht="24" customHeight="1" hidden="1">
      <c r="A305" s="12">
        <v>3091</v>
      </c>
      <c r="B305" s="59">
        <v>10</v>
      </c>
      <c r="C305" s="59">
        <v>9</v>
      </c>
      <c r="D305" s="59">
        <v>1</v>
      </c>
      <c r="E305" s="64" t="s">
        <v>781</v>
      </c>
      <c r="F305" s="62"/>
      <c r="G305" s="62"/>
      <c r="H305" s="62"/>
      <c r="I305" s="62"/>
      <c r="J305" s="62"/>
      <c r="K305" s="62"/>
      <c r="L305" s="62"/>
      <c r="M305" s="62"/>
      <c r="N305" s="62"/>
    </row>
    <row r="306" spans="1:14" s="2" customFormat="1" ht="36" customHeight="1" hidden="1">
      <c r="A306" s="12">
        <v>3092</v>
      </c>
      <c r="B306" s="59">
        <v>10</v>
      </c>
      <c r="C306" s="59">
        <v>9</v>
      </c>
      <c r="D306" s="59">
        <v>2</v>
      </c>
      <c r="E306" s="64" t="s">
        <v>782</v>
      </c>
      <c r="F306" s="62"/>
      <c r="G306" s="62"/>
      <c r="H306" s="62"/>
      <c r="I306" s="62"/>
      <c r="J306" s="62"/>
      <c r="K306" s="62"/>
      <c r="L306" s="62"/>
      <c r="M306" s="62"/>
      <c r="N306" s="62"/>
    </row>
    <row r="307" spans="1:14" s="2" customFormat="1" ht="21.75" customHeight="1">
      <c r="A307" s="12">
        <v>3100</v>
      </c>
      <c r="B307" s="59">
        <v>11</v>
      </c>
      <c r="C307" s="59">
        <v>0</v>
      </c>
      <c r="D307" s="59">
        <v>0</v>
      </c>
      <c r="E307" s="64" t="s">
        <v>473</v>
      </c>
      <c r="F307" s="62">
        <f>F309</f>
        <v>30253.512</v>
      </c>
      <c r="G307" s="62">
        <f aca="true" t="shared" si="27" ref="G307:N307">G309</f>
        <v>30253.512</v>
      </c>
      <c r="H307" s="62">
        <f t="shared" si="27"/>
        <v>0</v>
      </c>
      <c r="I307" s="214">
        <f t="shared" si="27"/>
        <v>21440.6915</v>
      </c>
      <c r="J307" s="214">
        <f t="shared" si="27"/>
        <v>28616.942</v>
      </c>
      <c r="K307" s="62">
        <f t="shared" si="27"/>
        <v>0</v>
      </c>
      <c r="L307" s="62">
        <f t="shared" si="27"/>
        <v>0</v>
      </c>
      <c r="M307" s="62">
        <f t="shared" si="27"/>
        <v>0</v>
      </c>
      <c r="N307" s="62">
        <f t="shared" si="27"/>
        <v>0</v>
      </c>
    </row>
    <row r="308" spans="1:14" s="2" customFormat="1" ht="12.75" customHeight="1" hidden="1">
      <c r="A308" s="12" t="s">
        <v>613</v>
      </c>
      <c r="B308" s="59" t="s">
        <v>613</v>
      </c>
      <c r="C308" s="59" t="s">
        <v>613</v>
      </c>
      <c r="D308" s="59" t="s">
        <v>613</v>
      </c>
      <c r="E308" s="64" t="s">
        <v>397</v>
      </c>
      <c r="F308" s="62"/>
      <c r="G308" s="62"/>
      <c r="H308" s="62"/>
      <c r="I308" s="214">
        <v>1832.8</v>
      </c>
      <c r="J308" s="214"/>
      <c r="K308" s="62"/>
      <c r="L308" s="62"/>
      <c r="M308" s="62"/>
      <c r="N308" s="62"/>
    </row>
    <row r="309" spans="1:14" s="2" customFormat="1" ht="26.25" customHeight="1">
      <c r="A309" s="12">
        <v>3110</v>
      </c>
      <c r="B309" s="66">
        <v>11</v>
      </c>
      <c r="C309" s="66">
        <v>1</v>
      </c>
      <c r="D309" s="66">
        <v>0</v>
      </c>
      <c r="E309" s="65" t="s">
        <v>783</v>
      </c>
      <c r="F309" s="62">
        <f>F311</f>
        <v>30253.512</v>
      </c>
      <c r="G309" s="62">
        <f aca="true" t="shared" si="28" ref="G309:N309">G311</f>
        <v>30253.512</v>
      </c>
      <c r="H309" s="62">
        <f t="shared" si="28"/>
        <v>0</v>
      </c>
      <c r="I309" s="214">
        <f t="shared" si="28"/>
        <v>21440.6915</v>
      </c>
      <c r="J309" s="214">
        <f t="shared" si="28"/>
        <v>28616.942</v>
      </c>
      <c r="K309" s="62">
        <f t="shared" si="28"/>
        <v>0</v>
      </c>
      <c r="L309" s="62">
        <f t="shared" si="28"/>
        <v>0</v>
      </c>
      <c r="M309" s="62">
        <f t="shared" si="28"/>
        <v>0</v>
      </c>
      <c r="N309" s="62">
        <f t="shared" si="28"/>
        <v>0</v>
      </c>
    </row>
    <row r="310" spans="1:14" s="2" customFormat="1" ht="12.75" customHeight="1" hidden="1">
      <c r="A310" s="12" t="s">
        <v>613</v>
      </c>
      <c r="B310" s="59" t="s">
        <v>613</v>
      </c>
      <c r="C310" s="59" t="s">
        <v>613</v>
      </c>
      <c r="D310" s="59" t="s">
        <v>613</v>
      </c>
      <c r="E310" s="64" t="s">
        <v>402</v>
      </c>
      <c r="F310" s="62"/>
      <c r="G310" s="62"/>
      <c r="H310" s="62"/>
      <c r="I310" s="214">
        <v>1832.8</v>
      </c>
      <c r="J310" s="214">
        <v>1832.8</v>
      </c>
      <c r="K310" s="62"/>
      <c r="L310" s="62"/>
      <c r="M310" s="62"/>
      <c r="N310" s="62"/>
    </row>
    <row r="311" spans="1:15" s="2" customFormat="1" ht="17.25" customHeight="1">
      <c r="A311" s="12">
        <v>3112</v>
      </c>
      <c r="B311" s="59">
        <v>11</v>
      </c>
      <c r="C311" s="59">
        <v>1</v>
      </c>
      <c r="D311" s="59">
        <v>2</v>
      </c>
      <c r="E311" s="64" t="s">
        <v>784</v>
      </c>
      <c r="F311" s="62">
        <v>30253.512</v>
      </c>
      <c r="G311" s="62">
        <v>30253.512</v>
      </c>
      <c r="H311" s="62">
        <v>0</v>
      </c>
      <c r="I311" s="214">
        <v>21440.6915</v>
      </c>
      <c r="J311" s="214">
        <v>28616.942</v>
      </c>
      <c r="K311" s="62">
        <v>0</v>
      </c>
      <c r="L311" s="62">
        <v>0</v>
      </c>
      <c r="M311" s="62">
        <v>0</v>
      </c>
      <c r="N311" s="62">
        <v>0</v>
      </c>
      <c r="O311" s="242"/>
    </row>
    <row r="312" ht="12.75" customHeight="1"/>
    <row r="313" ht="12.75" customHeight="1"/>
  </sheetData>
  <sheetProtection/>
  <mergeCells count="15">
    <mergeCell ref="F1:K1"/>
    <mergeCell ref="F2:K2"/>
    <mergeCell ref="F3:K3"/>
    <mergeCell ref="F4:K4"/>
    <mergeCell ref="A9:A10"/>
    <mergeCell ref="C9:C10"/>
    <mergeCell ref="D9:D10"/>
    <mergeCell ref="I8:K8"/>
    <mergeCell ref="J9:K9"/>
    <mergeCell ref="L8:N8"/>
    <mergeCell ref="M9:N9"/>
    <mergeCell ref="E9:E10"/>
    <mergeCell ref="F8:H8"/>
    <mergeCell ref="G9:H9"/>
    <mergeCell ref="B9:B10"/>
  </mergeCells>
  <printOptions/>
  <pageMargins left="0.24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4"/>
  <sheetViews>
    <sheetView zoomScalePageLayoutView="0" workbookViewId="0" topLeftCell="C1">
      <selection activeCell="H12" sqref="H12"/>
    </sheetView>
  </sheetViews>
  <sheetFormatPr defaultColWidth="9.140625" defaultRowHeight="12.75"/>
  <cols>
    <col min="1" max="1" width="5.140625" style="1" customWidth="1"/>
    <col min="2" max="2" width="45.00390625" style="1" customWidth="1"/>
    <col min="3" max="3" width="5.7109375" style="1" customWidth="1"/>
    <col min="4" max="4" width="11.140625" style="1" customWidth="1"/>
    <col min="5" max="5" width="10.00390625" style="1" customWidth="1"/>
    <col min="6" max="6" width="9.8515625" style="1" customWidth="1"/>
    <col min="7" max="7" width="10.7109375" style="1" customWidth="1"/>
    <col min="8" max="9" width="10.140625" style="1" customWidth="1"/>
    <col min="10" max="10" width="10.00390625" style="1" customWidth="1"/>
    <col min="11" max="11" width="9.421875" style="1" customWidth="1"/>
    <col min="12" max="12" width="9.28125" style="1" customWidth="1"/>
    <col min="13" max="16384" width="9.140625" style="1" customWidth="1"/>
  </cols>
  <sheetData>
    <row r="1" spans="1:13" s="2" customFormat="1" ht="12.75" customHeight="1">
      <c r="A1" s="2" t="s">
        <v>613</v>
      </c>
      <c r="B1" s="2" t="s">
        <v>613</v>
      </c>
      <c r="C1" s="282" t="s">
        <v>55</v>
      </c>
      <c r="D1" s="271"/>
      <c r="E1" s="271"/>
      <c r="F1" s="271"/>
      <c r="G1" s="271"/>
      <c r="H1" s="271"/>
      <c r="I1" s="2" t="s">
        <v>613</v>
      </c>
      <c r="J1" s="2" t="s">
        <v>613</v>
      </c>
      <c r="K1" s="2" t="s">
        <v>613</v>
      </c>
      <c r="L1" s="2" t="s">
        <v>613</v>
      </c>
      <c r="M1" s="2" t="s">
        <v>613</v>
      </c>
    </row>
    <row r="2" spans="1:13" s="2" customFormat="1" ht="12.75" customHeight="1">
      <c r="A2" s="2" t="s">
        <v>613</v>
      </c>
      <c r="B2" s="2" t="s">
        <v>613</v>
      </c>
      <c r="C2" s="282" t="s">
        <v>25</v>
      </c>
      <c r="D2" s="271"/>
      <c r="E2" s="271"/>
      <c r="F2" s="271"/>
      <c r="G2" s="271"/>
      <c r="H2" s="271"/>
      <c r="I2" s="2" t="s">
        <v>613</v>
      </c>
      <c r="J2" s="2" t="s">
        <v>613</v>
      </c>
      <c r="K2" s="2" t="s">
        <v>613</v>
      </c>
      <c r="L2" s="2" t="s">
        <v>613</v>
      </c>
      <c r="M2" s="2" t="s">
        <v>613</v>
      </c>
    </row>
    <row r="3" spans="1:13" s="2" customFormat="1" ht="12.75" customHeight="1">
      <c r="A3" s="2" t="s">
        <v>613</v>
      </c>
      <c r="B3" s="2" t="s">
        <v>613</v>
      </c>
      <c r="C3" s="282" t="s">
        <v>26</v>
      </c>
      <c r="D3" s="271"/>
      <c r="E3" s="271"/>
      <c r="F3" s="271"/>
      <c r="G3" s="271"/>
      <c r="H3" s="271"/>
      <c r="I3" s="2" t="s">
        <v>613</v>
      </c>
      <c r="J3" s="2" t="s">
        <v>613</v>
      </c>
      <c r="K3" s="2" t="s">
        <v>613</v>
      </c>
      <c r="L3" s="2" t="s">
        <v>613</v>
      </c>
      <c r="M3" s="2" t="s">
        <v>613</v>
      </c>
    </row>
    <row r="4" spans="1:13" s="2" customFormat="1" ht="12.75" customHeight="1">
      <c r="A4" s="2" t="s">
        <v>613</v>
      </c>
      <c r="B4" s="2" t="s">
        <v>613</v>
      </c>
      <c r="C4" s="282" t="s">
        <v>963</v>
      </c>
      <c r="D4" s="271"/>
      <c r="E4" s="271"/>
      <c r="F4" s="271"/>
      <c r="G4" s="271"/>
      <c r="H4" s="271"/>
      <c r="I4" s="2" t="s">
        <v>613</v>
      </c>
      <c r="J4" s="2" t="s">
        <v>613</v>
      </c>
      <c r="K4" s="2" t="s">
        <v>613</v>
      </c>
      <c r="L4" s="2" t="s">
        <v>613</v>
      </c>
      <c r="M4" s="2" t="s">
        <v>613</v>
      </c>
    </row>
    <row r="5" spans="1:13" ht="1.5" customHeight="1">
      <c r="A5" s="1" t="s">
        <v>613</v>
      </c>
      <c r="B5" s="1" t="s">
        <v>613</v>
      </c>
      <c r="C5" s="1" t="s">
        <v>613</v>
      </c>
      <c r="D5" s="67" t="s">
        <v>613</v>
      </c>
      <c r="E5" s="68" t="s">
        <v>613</v>
      </c>
      <c r="F5" s="69" t="s">
        <v>613</v>
      </c>
      <c r="G5" s="41" t="s">
        <v>613</v>
      </c>
      <c r="H5" s="41" t="s">
        <v>613</v>
      </c>
      <c r="I5" s="1" t="s">
        <v>613</v>
      </c>
      <c r="J5" s="1" t="s">
        <v>613</v>
      </c>
      <c r="K5" s="1" t="s">
        <v>613</v>
      </c>
      <c r="L5" s="1" t="s">
        <v>613</v>
      </c>
      <c r="M5" s="41" t="s">
        <v>613</v>
      </c>
    </row>
    <row r="6" spans="1:13" ht="12.75" customHeight="1" hidden="1">
      <c r="A6" s="1" t="s">
        <v>613</v>
      </c>
      <c r="B6" s="1" t="s">
        <v>613</v>
      </c>
      <c r="C6" s="1" t="s">
        <v>613</v>
      </c>
      <c r="D6" s="1" t="s">
        <v>613</v>
      </c>
      <c r="E6" s="1" t="s">
        <v>613</v>
      </c>
      <c r="F6" s="1" t="s">
        <v>613</v>
      </c>
      <c r="G6" s="1" t="s">
        <v>613</v>
      </c>
      <c r="H6" s="1" t="s">
        <v>613</v>
      </c>
      <c r="I6" s="1" t="s">
        <v>613</v>
      </c>
      <c r="J6" s="1" t="s">
        <v>613</v>
      </c>
      <c r="K6" s="1" t="s">
        <v>613</v>
      </c>
      <c r="L6" s="1" t="s">
        <v>613</v>
      </c>
      <c r="M6" s="41" t="s">
        <v>613</v>
      </c>
    </row>
    <row r="7" spans="1:13" ht="12.75" customHeight="1">
      <c r="A7" s="2" t="s">
        <v>613</v>
      </c>
      <c r="B7" s="2" t="s">
        <v>613</v>
      </c>
      <c r="C7" s="2" t="s">
        <v>613</v>
      </c>
      <c r="D7" s="6" t="s">
        <v>613</v>
      </c>
      <c r="E7" s="70" t="s">
        <v>613</v>
      </c>
      <c r="F7" s="70" t="s">
        <v>613</v>
      </c>
      <c r="G7" s="71" t="s">
        <v>613</v>
      </c>
      <c r="H7" s="2" t="s">
        <v>613</v>
      </c>
      <c r="I7" s="2" t="s">
        <v>613</v>
      </c>
      <c r="J7" s="2" t="s">
        <v>613</v>
      </c>
      <c r="K7" s="2" t="s">
        <v>613</v>
      </c>
      <c r="L7" s="2" t="s">
        <v>613</v>
      </c>
      <c r="M7" s="41" t="s">
        <v>613</v>
      </c>
    </row>
    <row r="8" spans="1:12" ht="18.75" customHeight="1">
      <c r="A8" s="294" t="s">
        <v>24</v>
      </c>
      <c r="B8" s="294" t="s">
        <v>27</v>
      </c>
      <c r="C8" s="296" t="s">
        <v>620</v>
      </c>
      <c r="D8" s="303" t="s">
        <v>166</v>
      </c>
      <c r="E8" s="287"/>
      <c r="F8" s="285"/>
      <c r="G8" s="299" t="s">
        <v>167</v>
      </c>
      <c r="H8" s="300"/>
      <c r="I8" s="301"/>
      <c r="J8" s="299" t="s">
        <v>168</v>
      </c>
      <c r="K8" s="300"/>
      <c r="L8" s="301"/>
    </row>
    <row r="9" spans="1:12" ht="24.75" customHeight="1">
      <c r="A9" s="306"/>
      <c r="B9" s="307"/>
      <c r="C9" s="309"/>
      <c r="D9" s="52" t="s">
        <v>474</v>
      </c>
      <c r="E9" s="304" t="s">
        <v>397</v>
      </c>
      <c r="F9" s="300"/>
      <c r="G9" s="52" t="s">
        <v>475</v>
      </c>
      <c r="H9" s="305" t="s">
        <v>476</v>
      </c>
      <c r="I9" s="300"/>
      <c r="J9" s="52" t="s">
        <v>477</v>
      </c>
      <c r="K9" s="302" t="s">
        <v>478</v>
      </c>
      <c r="L9" s="301"/>
    </row>
    <row r="10" spans="1:12" ht="27" customHeight="1">
      <c r="A10" s="274"/>
      <c r="B10" s="308"/>
      <c r="C10" s="297"/>
      <c r="D10" s="72" t="s">
        <v>613</v>
      </c>
      <c r="E10" s="73" t="s">
        <v>171</v>
      </c>
      <c r="F10" s="60" t="s">
        <v>398</v>
      </c>
      <c r="G10" s="72" t="s">
        <v>613</v>
      </c>
      <c r="H10" s="73" t="s">
        <v>171</v>
      </c>
      <c r="I10" s="60" t="s">
        <v>398</v>
      </c>
      <c r="J10" s="72" t="s">
        <v>613</v>
      </c>
      <c r="K10" s="73" t="s">
        <v>171</v>
      </c>
      <c r="L10" s="59" t="s">
        <v>398</v>
      </c>
    </row>
    <row r="11" spans="1:12" ht="12.75" customHeight="1">
      <c r="A11" s="12">
        <v>1</v>
      </c>
      <c r="B11" s="12">
        <v>2</v>
      </c>
      <c r="C11" s="12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5">
        <v>10</v>
      </c>
      <c r="K11" s="53">
        <v>11</v>
      </c>
      <c r="L11" s="53">
        <v>12</v>
      </c>
    </row>
    <row r="12" spans="1:12" ht="23.25" customHeight="1">
      <c r="A12" s="12">
        <v>4000</v>
      </c>
      <c r="B12" s="59" t="s">
        <v>479</v>
      </c>
      <c r="C12" s="28" t="s">
        <v>613</v>
      </c>
      <c r="D12" s="214">
        <v>292787.012</v>
      </c>
      <c r="E12" s="214">
        <v>266377.012</v>
      </c>
      <c r="F12" s="207">
        <v>26410</v>
      </c>
      <c r="G12" s="214">
        <f>G14+G175+G210</f>
        <v>346580.56549999997</v>
      </c>
      <c r="H12" s="214">
        <f>H14</f>
        <v>279520.798</v>
      </c>
      <c r="I12" s="207">
        <f>I175+I210</f>
        <v>74236.018</v>
      </c>
      <c r="J12" s="214">
        <f>J14+J175+J210</f>
        <v>258745.76</v>
      </c>
      <c r="K12" s="214">
        <f>K14</f>
        <v>212807.78900000002</v>
      </c>
      <c r="L12" s="207">
        <f>L175+L210</f>
        <v>45937.971</v>
      </c>
    </row>
    <row r="13" spans="1:12" ht="15.75" customHeight="1" hidden="1" thickBot="1">
      <c r="A13" s="12" t="s">
        <v>613</v>
      </c>
      <c r="B13" s="75" t="s">
        <v>785</v>
      </c>
      <c r="C13" s="28" t="s">
        <v>613</v>
      </c>
      <c r="D13" s="62"/>
      <c r="E13" s="62"/>
      <c r="F13" s="62"/>
      <c r="G13" s="62"/>
      <c r="H13" s="62"/>
      <c r="I13" s="62"/>
      <c r="J13" s="214"/>
      <c r="K13" s="214">
        <v>8016.68</v>
      </c>
      <c r="L13" s="62"/>
    </row>
    <row r="14" spans="1:12" ht="35.25" customHeight="1">
      <c r="A14" s="12">
        <v>4050</v>
      </c>
      <c r="B14" s="59" t="s">
        <v>480</v>
      </c>
      <c r="C14" s="28" t="s">
        <v>655</v>
      </c>
      <c r="D14" s="62">
        <v>266377.012</v>
      </c>
      <c r="E14" s="62">
        <v>266377.012</v>
      </c>
      <c r="F14" s="208">
        <v>0</v>
      </c>
      <c r="G14" s="214">
        <f>G16+G29+G72+G87+G97+G131+G146</f>
        <v>272344.5475</v>
      </c>
      <c r="H14" s="214">
        <f>H16+H29+H72+H87+H97+H131+H146</f>
        <v>279520.798</v>
      </c>
      <c r="I14" s="62">
        <v>0</v>
      </c>
      <c r="J14" s="214">
        <f>J16+J29+J72+J87+J97+J131+J146</f>
        <v>212807.78900000002</v>
      </c>
      <c r="K14" s="214">
        <f>K16+K29+K72+K87+K97+K131+K146</f>
        <v>212807.78900000002</v>
      </c>
      <c r="L14" s="62">
        <v>0</v>
      </c>
    </row>
    <row r="15" spans="1:12" ht="14.25" customHeight="1" hidden="1" thickBot="1">
      <c r="A15" s="12" t="s">
        <v>613</v>
      </c>
      <c r="B15" s="75" t="s">
        <v>785</v>
      </c>
      <c r="C15" s="28" t="s">
        <v>613</v>
      </c>
      <c r="D15" s="62"/>
      <c r="E15" s="62"/>
      <c r="F15" s="28" t="s">
        <v>655</v>
      </c>
      <c r="G15" s="62"/>
      <c r="H15" s="62"/>
      <c r="I15" s="62"/>
      <c r="J15" s="62"/>
      <c r="K15" s="62"/>
      <c r="L15" s="62"/>
    </row>
    <row r="16" spans="1:12" ht="24" customHeight="1">
      <c r="A16" s="12">
        <v>4100</v>
      </c>
      <c r="B16" s="59" t="s">
        <v>481</v>
      </c>
      <c r="C16" s="28" t="s">
        <v>655</v>
      </c>
      <c r="D16" s="62">
        <f>D18+D23+D26</f>
        <v>69682</v>
      </c>
      <c r="E16" s="62">
        <f>E18+E23+E26</f>
        <v>69682</v>
      </c>
      <c r="F16" s="28" t="s">
        <v>655</v>
      </c>
      <c r="G16" s="214">
        <f>G18+G23+G26</f>
        <v>73947.226</v>
      </c>
      <c r="H16" s="214">
        <f>H18+H23+H26</f>
        <v>73947.226</v>
      </c>
      <c r="I16" s="28" t="s">
        <v>655</v>
      </c>
      <c r="J16" s="62">
        <f>J18+J23+J26</f>
        <v>69706.76000000001</v>
      </c>
      <c r="K16" s="62">
        <f>K18+K23+K26</f>
        <v>69706.76000000001</v>
      </c>
      <c r="L16" s="12" t="s">
        <v>655</v>
      </c>
    </row>
    <row r="17" spans="1:12" ht="14.25" customHeight="1" hidden="1" thickBot="1">
      <c r="A17" s="12" t="s">
        <v>613</v>
      </c>
      <c r="B17" s="75" t="s">
        <v>785</v>
      </c>
      <c r="C17" s="28" t="s">
        <v>613</v>
      </c>
      <c r="D17" s="62"/>
      <c r="E17" s="62"/>
      <c r="F17" s="28" t="s">
        <v>655</v>
      </c>
      <c r="G17" s="214">
        <v>18981</v>
      </c>
      <c r="H17" s="214">
        <v>18981</v>
      </c>
      <c r="I17" s="62"/>
      <c r="J17" s="214">
        <v>5249.37</v>
      </c>
      <c r="K17" s="214">
        <v>10625.621</v>
      </c>
      <c r="L17" s="12" t="s">
        <v>655</v>
      </c>
    </row>
    <row r="18" spans="1:12" ht="23.25" customHeight="1">
      <c r="A18" s="12">
        <v>4110</v>
      </c>
      <c r="B18" s="63" t="s">
        <v>482</v>
      </c>
      <c r="C18" s="28" t="s">
        <v>655</v>
      </c>
      <c r="D18" s="62">
        <f>D20+D21</f>
        <v>69682</v>
      </c>
      <c r="E18" s="62">
        <f>E20+E21</f>
        <v>69682</v>
      </c>
      <c r="F18" s="28" t="s">
        <v>655</v>
      </c>
      <c r="G18" s="214">
        <f>G20+G21</f>
        <v>73947.226</v>
      </c>
      <c r="H18" s="214">
        <f>H20+H21</f>
        <v>73947.226</v>
      </c>
      <c r="I18" s="28" t="s">
        <v>655</v>
      </c>
      <c r="J18" s="62">
        <f>J20+J21</f>
        <v>69706.76000000001</v>
      </c>
      <c r="K18" s="62">
        <f>K20+K21</f>
        <v>69706.76000000001</v>
      </c>
      <c r="L18" s="12" t="s">
        <v>655</v>
      </c>
    </row>
    <row r="19" spans="1:12" ht="14.25" customHeight="1" hidden="1" thickBot="1">
      <c r="A19" s="12" t="s">
        <v>613</v>
      </c>
      <c r="B19" s="75" t="s">
        <v>402</v>
      </c>
      <c r="C19" s="28" t="s">
        <v>613</v>
      </c>
      <c r="D19" s="62">
        <f>E19</f>
        <v>18981</v>
      </c>
      <c r="E19" s="62">
        <v>18981</v>
      </c>
      <c r="F19" s="28" t="s">
        <v>655</v>
      </c>
      <c r="G19" s="214">
        <f>H19</f>
        <v>18981</v>
      </c>
      <c r="H19" s="214">
        <v>18981</v>
      </c>
      <c r="I19" s="28" t="s">
        <v>655</v>
      </c>
      <c r="J19" s="62">
        <f>K19</f>
        <v>15964.2</v>
      </c>
      <c r="K19" s="214">
        <v>15964.2</v>
      </c>
      <c r="L19" s="12" t="s">
        <v>655</v>
      </c>
    </row>
    <row r="20" spans="1:12" ht="18" customHeight="1">
      <c r="A20" s="12">
        <v>4111</v>
      </c>
      <c r="B20" s="29" t="s">
        <v>319</v>
      </c>
      <c r="C20" s="28">
        <v>4111</v>
      </c>
      <c r="D20" s="62">
        <f>E20</f>
        <v>64897</v>
      </c>
      <c r="E20" s="62">
        <v>64897</v>
      </c>
      <c r="F20" s="28" t="s">
        <v>655</v>
      </c>
      <c r="G20" s="214">
        <f>H20</f>
        <v>67162.226</v>
      </c>
      <c r="H20" s="214">
        <v>67162.226</v>
      </c>
      <c r="I20" s="28" t="s">
        <v>655</v>
      </c>
      <c r="J20" s="62">
        <f>K20</f>
        <v>64345.76</v>
      </c>
      <c r="K20" s="214">
        <v>64345.76</v>
      </c>
      <c r="L20" s="12" t="s">
        <v>655</v>
      </c>
    </row>
    <row r="21" spans="1:12" ht="15" customHeight="1">
      <c r="A21" s="12">
        <v>4112</v>
      </c>
      <c r="B21" s="29" t="s">
        <v>321</v>
      </c>
      <c r="C21" s="28">
        <v>4112</v>
      </c>
      <c r="D21" s="62">
        <f>E21</f>
        <v>4785</v>
      </c>
      <c r="E21" s="62">
        <v>4785</v>
      </c>
      <c r="F21" s="28" t="s">
        <v>655</v>
      </c>
      <c r="G21" s="62">
        <f>H21</f>
        <v>6785</v>
      </c>
      <c r="H21" s="62">
        <v>6785</v>
      </c>
      <c r="I21" s="28" t="s">
        <v>655</v>
      </c>
      <c r="J21" s="62">
        <f>K21</f>
        <v>5361</v>
      </c>
      <c r="K21" s="214">
        <v>5361</v>
      </c>
      <c r="L21" s="12" t="s">
        <v>655</v>
      </c>
    </row>
    <row r="22" spans="1:12" ht="14.25" customHeight="1" hidden="1">
      <c r="A22" s="12">
        <v>4114</v>
      </c>
      <c r="B22" s="29" t="s">
        <v>325</v>
      </c>
      <c r="C22" s="28">
        <v>4115</v>
      </c>
      <c r="D22" s="62"/>
      <c r="E22" s="62"/>
      <c r="F22" s="28" t="s">
        <v>655</v>
      </c>
      <c r="G22" s="62"/>
      <c r="H22" s="62"/>
      <c r="I22" s="28" t="s">
        <v>655</v>
      </c>
      <c r="J22" s="62"/>
      <c r="K22" s="62"/>
      <c r="L22" s="12" t="s">
        <v>655</v>
      </c>
    </row>
    <row r="23" spans="1:12" ht="16.5" customHeight="1">
      <c r="A23" s="12">
        <v>4120</v>
      </c>
      <c r="B23" s="63" t="s">
        <v>483</v>
      </c>
      <c r="C23" s="28" t="s">
        <v>655</v>
      </c>
      <c r="D23" s="62">
        <v>0</v>
      </c>
      <c r="E23" s="62">
        <f>E25</f>
        <v>0</v>
      </c>
      <c r="F23" s="28" t="s">
        <v>655</v>
      </c>
      <c r="G23" s="62">
        <f>G25</f>
        <v>0</v>
      </c>
      <c r="H23" s="62">
        <f>H25</f>
        <v>0</v>
      </c>
      <c r="I23" s="28" t="s">
        <v>655</v>
      </c>
      <c r="J23" s="62">
        <f>J25</f>
        <v>0</v>
      </c>
      <c r="K23" s="62">
        <f>K25</f>
        <v>0</v>
      </c>
      <c r="L23" s="12" t="s">
        <v>655</v>
      </c>
    </row>
    <row r="24" spans="1:12" ht="13.5" customHeight="1" hidden="1" thickBot="1">
      <c r="A24" s="12" t="s">
        <v>613</v>
      </c>
      <c r="B24" s="75" t="s">
        <v>402</v>
      </c>
      <c r="C24" s="28" t="s">
        <v>613</v>
      </c>
      <c r="D24" s="62"/>
      <c r="E24" s="62"/>
      <c r="F24" s="28" t="s">
        <v>655</v>
      </c>
      <c r="G24" s="62"/>
      <c r="H24" s="62"/>
      <c r="I24" s="28" t="s">
        <v>655</v>
      </c>
      <c r="J24" s="62"/>
      <c r="K24" s="62"/>
      <c r="L24" s="12" t="s">
        <v>655</v>
      </c>
    </row>
    <row r="25" spans="1:12" ht="15" customHeight="1" hidden="1" thickBot="1">
      <c r="A25" s="12">
        <v>4121</v>
      </c>
      <c r="B25" s="29" t="s">
        <v>326</v>
      </c>
      <c r="C25" s="28">
        <v>4121</v>
      </c>
      <c r="D25" s="62"/>
      <c r="E25" s="62"/>
      <c r="F25" s="28" t="s">
        <v>655</v>
      </c>
      <c r="G25" s="62"/>
      <c r="H25" s="62"/>
      <c r="I25" s="28" t="s">
        <v>655</v>
      </c>
      <c r="J25" s="62"/>
      <c r="K25" s="62"/>
      <c r="L25" s="12" t="s">
        <v>655</v>
      </c>
    </row>
    <row r="26" spans="1:12" ht="17.25" customHeight="1">
      <c r="A26" s="12">
        <v>4130</v>
      </c>
      <c r="B26" s="63" t="s">
        <v>484</v>
      </c>
      <c r="C26" s="28" t="s">
        <v>655</v>
      </c>
      <c r="D26" s="62">
        <f>D28</f>
        <v>0</v>
      </c>
      <c r="E26" s="62">
        <v>0</v>
      </c>
      <c r="F26" s="28" t="s">
        <v>655</v>
      </c>
      <c r="G26" s="62">
        <v>0</v>
      </c>
      <c r="H26" s="62">
        <v>0</v>
      </c>
      <c r="I26" s="28" t="s">
        <v>655</v>
      </c>
      <c r="J26" s="62">
        <v>0</v>
      </c>
      <c r="K26" s="62">
        <v>0</v>
      </c>
      <c r="L26" s="12" t="s">
        <v>655</v>
      </c>
    </row>
    <row r="27" spans="1:12" ht="0.75" customHeight="1" hidden="1">
      <c r="A27" s="12" t="s">
        <v>613</v>
      </c>
      <c r="B27" s="75" t="s">
        <v>402</v>
      </c>
      <c r="C27" s="28" t="s">
        <v>613</v>
      </c>
      <c r="D27" s="62"/>
      <c r="E27" s="62"/>
      <c r="F27" s="28" t="s">
        <v>655</v>
      </c>
      <c r="G27" s="62"/>
      <c r="H27" s="62"/>
      <c r="I27" s="28" t="s">
        <v>655</v>
      </c>
      <c r="J27" s="62"/>
      <c r="K27" s="62"/>
      <c r="L27" s="12" t="s">
        <v>655</v>
      </c>
    </row>
    <row r="28" spans="1:12" ht="14.25" customHeight="1">
      <c r="A28" s="12">
        <v>4131</v>
      </c>
      <c r="B28" s="29" t="s">
        <v>786</v>
      </c>
      <c r="C28" s="28">
        <v>4131</v>
      </c>
      <c r="D28" s="62">
        <v>0</v>
      </c>
      <c r="E28" s="62">
        <v>0</v>
      </c>
      <c r="F28" s="28" t="s">
        <v>655</v>
      </c>
      <c r="G28" s="62">
        <v>0</v>
      </c>
      <c r="H28" s="62">
        <v>0</v>
      </c>
      <c r="I28" s="28" t="s">
        <v>655</v>
      </c>
      <c r="J28" s="62">
        <v>0</v>
      </c>
      <c r="K28" s="62">
        <v>0</v>
      </c>
      <c r="L28" s="12" t="s">
        <v>655</v>
      </c>
    </row>
    <row r="29" spans="1:12" s="254" customFormat="1" ht="35.25" customHeight="1">
      <c r="A29" s="249">
        <v>4200</v>
      </c>
      <c r="B29" s="250" t="s">
        <v>485</v>
      </c>
      <c r="C29" s="251" t="s">
        <v>655</v>
      </c>
      <c r="D29" s="252">
        <f>E29</f>
        <v>35974.5</v>
      </c>
      <c r="E29" s="252">
        <f>E31+E40+E45+E55+E58+E62</f>
        <v>35974.5</v>
      </c>
      <c r="F29" s="251" t="s">
        <v>655</v>
      </c>
      <c r="G29" s="253">
        <f>H29</f>
        <v>42413.770000000004</v>
      </c>
      <c r="H29" s="252">
        <f>H31+H40+H45+H55+H58+H62</f>
        <v>42413.770000000004</v>
      </c>
      <c r="I29" s="251" t="s">
        <v>655</v>
      </c>
      <c r="J29" s="253">
        <f>K29</f>
        <v>29011.605000000003</v>
      </c>
      <c r="K29" s="252">
        <f>K31+K40+K45+K55+K58+K62</f>
        <v>29011.605000000003</v>
      </c>
      <c r="L29" s="249" t="s">
        <v>655</v>
      </c>
    </row>
    <row r="30" spans="1:12" ht="14.25" customHeight="1" hidden="1" thickBot="1">
      <c r="A30" s="12" t="s">
        <v>613</v>
      </c>
      <c r="B30" s="29" t="s">
        <v>785</v>
      </c>
      <c r="C30" s="28" t="s">
        <v>613</v>
      </c>
      <c r="D30" s="62">
        <f>E30</f>
        <v>0</v>
      </c>
      <c r="E30" s="62"/>
      <c r="F30" s="28" t="s">
        <v>655</v>
      </c>
      <c r="G30" s="214">
        <f>H30</f>
        <v>0</v>
      </c>
      <c r="H30" s="214"/>
      <c r="I30" s="28" t="s">
        <v>655</v>
      </c>
      <c r="J30" s="214">
        <f>K30</f>
        <v>0</v>
      </c>
      <c r="K30" s="62"/>
      <c r="L30" s="12" t="s">
        <v>655</v>
      </c>
    </row>
    <row r="31" spans="1:12" ht="19.5" customHeight="1">
      <c r="A31" s="12">
        <v>4210</v>
      </c>
      <c r="B31" s="63" t="s">
        <v>56</v>
      </c>
      <c r="C31" s="28" t="s">
        <v>655</v>
      </c>
      <c r="D31" s="62">
        <f>D33+D34+D35+D36+D37</f>
        <v>10730</v>
      </c>
      <c r="E31" s="62">
        <f>E33+E34+E35+E36+E37</f>
        <v>10730</v>
      </c>
      <c r="F31" s="28" t="s">
        <v>655</v>
      </c>
      <c r="G31" s="62">
        <f>G33+G34+G35+G36+G37</f>
        <v>12085.970000000001</v>
      </c>
      <c r="H31" s="62">
        <f>H33+H34+H35+H36+H37</f>
        <v>12085.970000000001</v>
      </c>
      <c r="I31" s="28" t="s">
        <v>655</v>
      </c>
      <c r="J31" s="62">
        <f>J33+J34+J35+J36+J37</f>
        <v>8674.6127</v>
      </c>
      <c r="K31" s="62">
        <f>K33+K34+K35+K36+K37</f>
        <v>8674.6127</v>
      </c>
      <c r="L31" s="12" t="s">
        <v>655</v>
      </c>
    </row>
    <row r="32" spans="1:12" ht="0.75" customHeight="1">
      <c r="A32" s="12" t="s">
        <v>613</v>
      </c>
      <c r="B32" s="29" t="s">
        <v>402</v>
      </c>
      <c r="C32" s="28" t="s">
        <v>613</v>
      </c>
      <c r="D32" s="62"/>
      <c r="E32" s="62"/>
      <c r="F32" s="28" t="s">
        <v>655</v>
      </c>
      <c r="G32" s="62"/>
      <c r="H32" s="62"/>
      <c r="I32" s="28" t="s">
        <v>655</v>
      </c>
      <c r="J32" s="62"/>
      <c r="K32" s="62"/>
      <c r="L32" s="12" t="s">
        <v>655</v>
      </c>
    </row>
    <row r="33" spans="1:12" ht="17.25" customHeight="1">
      <c r="A33" s="12">
        <v>4211</v>
      </c>
      <c r="B33" s="29" t="s">
        <v>556</v>
      </c>
      <c r="C33" s="28">
        <v>4211</v>
      </c>
      <c r="D33" s="62">
        <v>0</v>
      </c>
      <c r="E33" s="62">
        <v>0</v>
      </c>
      <c r="F33" s="28" t="s">
        <v>655</v>
      </c>
      <c r="G33" s="214">
        <v>0</v>
      </c>
      <c r="H33" s="62">
        <v>0</v>
      </c>
      <c r="I33" s="28" t="s">
        <v>655</v>
      </c>
      <c r="J33" s="214">
        <f>K33</f>
        <v>0</v>
      </c>
      <c r="K33" s="62">
        <v>0</v>
      </c>
      <c r="L33" s="12" t="s">
        <v>655</v>
      </c>
    </row>
    <row r="34" spans="1:12" ht="17.25" customHeight="1">
      <c r="A34" s="12">
        <v>4212</v>
      </c>
      <c r="B34" s="29" t="s">
        <v>57</v>
      </c>
      <c r="C34" s="28">
        <v>4212</v>
      </c>
      <c r="D34" s="62">
        <f aca="true" t="shared" si="0" ref="D34:D96">E34</f>
        <v>9000</v>
      </c>
      <c r="E34" s="62">
        <v>9000</v>
      </c>
      <c r="F34" s="28" t="s">
        <v>655</v>
      </c>
      <c r="G34" s="214">
        <f aca="true" t="shared" si="1" ref="G34:G44">H34</f>
        <v>9910.45</v>
      </c>
      <c r="H34" s="214">
        <v>9910.45</v>
      </c>
      <c r="I34" s="28" t="s">
        <v>655</v>
      </c>
      <c r="J34" s="214">
        <f aca="true" t="shared" si="2" ref="J34:J44">K34</f>
        <v>7043.3618</v>
      </c>
      <c r="K34" s="214">
        <v>7043.3618</v>
      </c>
      <c r="L34" s="12" t="s">
        <v>655</v>
      </c>
    </row>
    <row r="35" spans="1:12" ht="13.5" customHeight="1">
      <c r="A35" s="12">
        <v>4213</v>
      </c>
      <c r="B35" s="29" t="s">
        <v>331</v>
      </c>
      <c r="C35" s="28">
        <v>4213</v>
      </c>
      <c r="D35" s="62">
        <f>E35</f>
        <v>80</v>
      </c>
      <c r="E35" s="62">
        <v>80</v>
      </c>
      <c r="F35" s="28" t="s">
        <v>655</v>
      </c>
      <c r="G35" s="214">
        <f t="shared" si="1"/>
        <v>190.42</v>
      </c>
      <c r="H35" s="207">
        <v>190.42</v>
      </c>
      <c r="I35" s="28" t="s">
        <v>655</v>
      </c>
      <c r="J35" s="214">
        <f t="shared" si="2"/>
        <v>109.2509</v>
      </c>
      <c r="K35" s="214">
        <v>109.2509</v>
      </c>
      <c r="L35" s="12" t="s">
        <v>655</v>
      </c>
    </row>
    <row r="36" spans="1:12" ht="14.25" customHeight="1">
      <c r="A36" s="12">
        <v>4214</v>
      </c>
      <c r="B36" s="29" t="s">
        <v>332</v>
      </c>
      <c r="C36" s="28">
        <v>4214</v>
      </c>
      <c r="D36" s="62">
        <f t="shared" si="0"/>
        <v>1500</v>
      </c>
      <c r="E36" s="62">
        <v>1500</v>
      </c>
      <c r="F36" s="28" t="s">
        <v>655</v>
      </c>
      <c r="G36" s="214">
        <f t="shared" si="1"/>
        <v>1707.1</v>
      </c>
      <c r="H36" s="207">
        <v>1707.1</v>
      </c>
      <c r="I36" s="28" t="s">
        <v>655</v>
      </c>
      <c r="J36" s="214">
        <f t="shared" si="2"/>
        <v>1434</v>
      </c>
      <c r="K36" s="214">
        <v>1434</v>
      </c>
      <c r="L36" s="12" t="s">
        <v>655</v>
      </c>
    </row>
    <row r="37" spans="1:12" ht="16.5" customHeight="1">
      <c r="A37" s="12">
        <v>4215</v>
      </c>
      <c r="B37" s="29" t="s">
        <v>333</v>
      </c>
      <c r="C37" s="28">
        <v>4215</v>
      </c>
      <c r="D37" s="62">
        <f t="shared" si="0"/>
        <v>150</v>
      </c>
      <c r="E37" s="62">
        <v>150</v>
      </c>
      <c r="F37" s="28" t="s">
        <v>655</v>
      </c>
      <c r="G37" s="214">
        <f t="shared" si="1"/>
        <v>278</v>
      </c>
      <c r="H37" s="62">
        <v>278</v>
      </c>
      <c r="I37" s="28" t="s">
        <v>655</v>
      </c>
      <c r="J37" s="214">
        <f t="shared" si="2"/>
        <v>88</v>
      </c>
      <c r="K37" s="214">
        <v>88</v>
      </c>
      <c r="L37" s="12" t="s">
        <v>655</v>
      </c>
    </row>
    <row r="38" spans="1:12" ht="13.5" customHeight="1" hidden="1" thickBot="1">
      <c r="A38" s="12">
        <v>4216</v>
      </c>
      <c r="B38" s="29" t="s">
        <v>334</v>
      </c>
      <c r="C38" s="28">
        <v>4216</v>
      </c>
      <c r="D38" s="62">
        <f t="shared" si="0"/>
        <v>0</v>
      </c>
      <c r="E38" s="62"/>
      <c r="F38" s="28" t="s">
        <v>655</v>
      </c>
      <c r="G38" s="214">
        <f t="shared" si="1"/>
        <v>0</v>
      </c>
      <c r="H38" s="62"/>
      <c r="I38" s="28" t="s">
        <v>655</v>
      </c>
      <c r="J38" s="214">
        <f t="shared" si="2"/>
        <v>0</v>
      </c>
      <c r="K38" s="62"/>
      <c r="L38" s="12" t="s">
        <v>655</v>
      </c>
    </row>
    <row r="39" spans="1:12" ht="13.5" customHeight="1" hidden="1">
      <c r="A39" s="12">
        <v>4217</v>
      </c>
      <c r="B39" s="29" t="s">
        <v>335</v>
      </c>
      <c r="C39" s="28">
        <v>4217</v>
      </c>
      <c r="D39" s="62">
        <f t="shared" si="0"/>
        <v>0</v>
      </c>
      <c r="E39" s="62"/>
      <c r="F39" s="28" t="s">
        <v>655</v>
      </c>
      <c r="G39" s="214">
        <f t="shared" si="1"/>
        <v>0</v>
      </c>
      <c r="H39" s="62"/>
      <c r="I39" s="28" t="s">
        <v>655</v>
      </c>
      <c r="J39" s="214">
        <f t="shared" si="2"/>
        <v>0</v>
      </c>
      <c r="K39" s="62"/>
      <c r="L39" s="12" t="s">
        <v>655</v>
      </c>
    </row>
    <row r="40" spans="1:12" ht="21.75" customHeight="1">
      <c r="A40" s="12">
        <v>4220</v>
      </c>
      <c r="B40" s="63" t="s">
        <v>58</v>
      </c>
      <c r="C40" s="28" t="s">
        <v>655</v>
      </c>
      <c r="D40" s="62">
        <f>D42</f>
        <v>500</v>
      </c>
      <c r="E40" s="62">
        <f>E42</f>
        <v>500</v>
      </c>
      <c r="F40" s="28" t="s">
        <v>655</v>
      </c>
      <c r="G40" s="62">
        <f>G42</f>
        <v>500</v>
      </c>
      <c r="H40" s="62">
        <f>H42</f>
        <v>500</v>
      </c>
      <c r="I40" s="28" t="s">
        <v>655</v>
      </c>
      <c r="J40" s="62">
        <f>J42</f>
        <v>14</v>
      </c>
      <c r="K40" s="62">
        <f>K42</f>
        <v>14</v>
      </c>
      <c r="L40" s="12" t="s">
        <v>655</v>
      </c>
    </row>
    <row r="41" spans="1:12" ht="14.25" customHeight="1" hidden="1" thickBot="1">
      <c r="A41" s="12" t="s">
        <v>613</v>
      </c>
      <c r="B41" s="29" t="s">
        <v>402</v>
      </c>
      <c r="C41" s="28" t="s">
        <v>613</v>
      </c>
      <c r="D41" s="62">
        <f t="shared" si="0"/>
        <v>0</v>
      </c>
      <c r="E41" s="62"/>
      <c r="F41" s="28" t="s">
        <v>655</v>
      </c>
      <c r="G41" s="214">
        <f t="shared" si="1"/>
        <v>0</v>
      </c>
      <c r="H41" s="62"/>
      <c r="I41" s="28" t="s">
        <v>655</v>
      </c>
      <c r="J41" s="214">
        <f t="shared" si="2"/>
        <v>0</v>
      </c>
      <c r="K41" s="62"/>
      <c r="L41" s="12" t="s">
        <v>655</v>
      </c>
    </row>
    <row r="42" spans="1:12" ht="12.75" customHeight="1">
      <c r="A42" s="12">
        <v>4221</v>
      </c>
      <c r="B42" s="29" t="s">
        <v>337</v>
      </c>
      <c r="C42" s="28">
        <v>4221</v>
      </c>
      <c r="D42" s="62">
        <f t="shared" si="0"/>
        <v>500</v>
      </c>
      <c r="E42" s="62">
        <v>500</v>
      </c>
      <c r="F42" s="28" t="s">
        <v>655</v>
      </c>
      <c r="G42" s="214">
        <f t="shared" si="1"/>
        <v>500</v>
      </c>
      <c r="H42" s="62">
        <v>500</v>
      </c>
      <c r="I42" s="28" t="s">
        <v>655</v>
      </c>
      <c r="J42" s="214">
        <f t="shared" si="2"/>
        <v>14</v>
      </c>
      <c r="K42" s="62">
        <v>14</v>
      </c>
      <c r="L42" s="12" t="s">
        <v>655</v>
      </c>
    </row>
    <row r="43" spans="1:12" ht="16.5" customHeight="1" hidden="1" thickBot="1">
      <c r="A43" s="12">
        <v>4222</v>
      </c>
      <c r="B43" s="29" t="s">
        <v>338</v>
      </c>
      <c r="C43" s="28">
        <v>4222</v>
      </c>
      <c r="D43" s="62">
        <f t="shared" si="0"/>
        <v>0</v>
      </c>
      <c r="E43" s="62"/>
      <c r="F43" s="28" t="s">
        <v>655</v>
      </c>
      <c r="G43" s="62">
        <f t="shared" si="1"/>
        <v>0</v>
      </c>
      <c r="H43" s="62"/>
      <c r="I43" s="28" t="s">
        <v>655</v>
      </c>
      <c r="J43" s="62">
        <f t="shared" si="2"/>
        <v>0</v>
      </c>
      <c r="K43" s="62"/>
      <c r="L43" s="12" t="s">
        <v>655</v>
      </c>
    </row>
    <row r="44" spans="1:12" ht="16.5" customHeight="1" hidden="1" thickBot="1">
      <c r="A44" s="12">
        <v>4223</v>
      </c>
      <c r="B44" s="29" t="s">
        <v>339</v>
      </c>
      <c r="C44" s="28">
        <v>4229</v>
      </c>
      <c r="D44" s="62">
        <f t="shared" si="0"/>
        <v>0</v>
      </c>
      <c r="E44" s="62"/>
      <c r="F44" s="28" t="s">
        <v>655</v>
      </c>
      <c r="G44" s="62">
        <f t="shared" si="1"/>
        <v>0</v>
      </c>
      <c r="H44" s="62"/>
      <c r="I44" s="28" t="s">
        <v>655</v>
      </c>
      <c r="J44" s="62">
        <f t="shared" si="2"/>
        <v>0</v>
      </c>
      <c r="K44" s="62"/>
      <c r="L44" s="12" t="s">
        <v>655</v>
      </c>
    </row>
    <row r="45" spans="1:12" ht="32.25" customHeight="1">
      <c r="A45" s="12">
        <v>4230</v>
      </c>
      <c r="B45" s="63" t="s">
        <v>59</v>
      </c>
      <c r="C45" s="28" t="s">
        <v>655</v>
      </c>
      <c r="D45" s="62">
        <f>D47+D48+D49+D50+D51+D52+D53+D54</f>
        <v>4283</v>
      </c>
      <c r="E45" s="62">
        <f>E47+E48+E49+E50+E51+E52+E53+E54</f>
        <v>4283</v>
      </c>
      <c r="F45" s="28" t="s">
        <v>655</v>
      </c>
      <c r="G45" s="62">
        <f>G47+G48+G49+G50+G51+G52+G53+G54</f>
        <v>4370</v>
      </c>
      <c r="H45" s="62">
        <f>H47+H48+H49+H50+H51+H52+H53+H54</f>
        <v>4370</v>
      </c>
      <c r="I45" s="28" t="s">
        <v>655</v>
      </c>
      <c r="J45" s="62">
        <f>J47+J48+J49+J50+J51+J52+J53+J54</f>
        <v>3160.77</v>
      </c>
      <c r="K45" s="62">
        <f>K47+K48+K49+K50+K51+K52+K53+K54</f>
        <v>3160.77</v>
      </c>
      <c r="L45" s="12" t="s">
        <v>655</v>
      </c>
    </row>
    <row r="46" spans="1:12" ht="12.75" customHeight="1" hidden="1" thickBot="1">
      <c r="A46" s="12" t="s">
        <v>613</v>
      </c>
      <c r="B46" s="29" t="s">
        <v>402</v>
      </c>
      <c r="C46" s="28" t="s">
        <v>613</v>
      </c>
      <c r="D46" s="62"/>
      <c r="E46" s="62"/>
      <c r="F46" s="28" t="s">
        <v>655</v>
      </c>
      <c r="G46" s="62"/>
      <c r="H46" s="62"/>
      <c r="I46" s="28" t="s">
        <v>655</v>
      </c>
      <c r="J46" s="62"/>
      <c r="K46" s="62"/>
      <c r="L46" s="12" t="s">
        <v>655</v>
      </c>
    </row>
    <row r="47" spans="1:12" ht="16.5" customHeight="1">
      <c r="A47" s="12">
        <v>4231</v>
      </c>
      <c r="B47" s="29" t="s">
        <v>341</v>
      </c>
      <c r="C47" s="28">
        <v>4231</v>
      </c>
      <c r="D47" s="62">
        <f t="shared" si="0"/>
        <v>0</v>
      </c>
      <c r="E47" s="62">
        <v>0</v>
      </c>
      <c r="F47" s="28" t="s">
        <v>655</v>
      </c>
      <c r="G47" s="62">
        <f aca="true" t="shared" si="3" ref="G47:G110">H47</f>
        <v>0</v>
      </c>
      <c r="H47" s="62"/>
      <c r="I47" s="28" t="s">
        <v>655</v>
      </c>
      <c r="J47" s="62">
        <f aca="true" t="shared" si="4" ref="J47:J110">K47</f>
        <v>0</v>
      </c>
      <c r="K47" s="62">
        <v>0</v>
      </c>
      <c r="L47" s="12" t="s">
        <v>655</v>
      </c>
    </row>
    <row r="48" spans="1:12" ht="12.75" customHeight="1">
      <c r="A48" s="12">
        <v>4232</v>
      </c>
      <c r="B48" s="29" t="s">
        <v>342</v>
      </c>
      <c r="C48" s="28">
        <v>4232</v>
      </c>
      <c r="D48" s="62">
        <f t="shared" si="0"/>
        <v>1350</v>
      </c>
      <c r="E48" s="62">
        <v>1350</v>
      </c>
      <c r="F48" s="28" t="s">
        <v>655</v>
      </c>
      <c r="G48" s="62">
        <f t="shared" si="3"/>
        <v>1350</v>
      </c>
      <c r="H48" s="62">
        <v>1350</v>
      </c>
      <c r="I48" s="28" t="s">
        <v>655</v>
      </c>
      <c r="J48" s="62">
        <f t="shared" si="4"/>
        <v>1164</v>
      </c>
      <c r="K48" s="62">
        <v>1164</v>
      </c>
      <c r="L48" s="12" t="s">
        <v>655</v>
      </c>
    </row>
    <row r="49" spans="1:12" ht="13.5" customHeight="1">
      <c r="A49" s="12">
        <v>4233</v>
      </c>
      <c r="B49" s="29" t="s">
        <v>343</v>
      </c>
      <c r="C49" s="28">
        <v>4233</v>
      </c>
      <c r="D49" s="62">
        <f t="shared" si="0"/>
        <v>150</v>
      </c>
      <c r="E49" s="62">
        <v>150</v>
      </c>
      <c r="F49" s="28" t="s">
        <v>655</v>
      </c>
      <c r="G49" s="62">
        <f t="shared" si="3"/>
        <v>150</v>
      </c>
      <c r="H49" s="62">
        <v>150</v>
      </c>
      <c r="I49" s="28" t="s">
        <v>655</v>
      </c>
      <c r="J49" s="62">
        <f t="shared" si="4"/>
        <v>28</v>
      </c>
      <c r="K49" s="62">
        <v>28</v>
      </c>
      <c r="L49" s="12" t="s">
        <v>655</v>
      </c>
    </row>
    <row r="50" spans="1:12" ht="16.5" customHeight="1">
      <c r="A50" s="12">
        <v>4234</v>
      </c>
      <c r="B50" s="29" t="s">
        <v>344</v>
      </c>
      <c r="C50" s="28">
        <v>4234</v>
      </c>
      <c r="D50" s="62">
        <f t="shared" si="0"/>
        <v>800</v>
      </c>
      <c r="E50" s="62">
        <v>800</v>
      </c>
      <c r="F50" s="28" t="s">
        <v>655</v>
      </c>
      <c r="G50" s="62">
        <f t="shared" si="3"/>
        <v>800</v>
      </c>
      <c r="H50" s="214">
        <v>800</v>
      </c>
      <c r="I50" s="28" t="s">
        <v>655</v>
      </c>
      <c r="J50" s="62">
        <f t="shared" si="4"/>
        <v>502.15</v>
      </c>
      <c r="K50" s="214">
        <v>502.15</v>
      </c>
      <c r="L50" s="12" t="s">
        <v>655</v>
      </c>
    </row>
    <row r="51" spans="1:12" ht="15.75" customHeight="1">
      <c r="A51" s="12">
        <v>4235</v>
      </c>
      <c r="B51" s="29" t="s">
        <v>345</v>
      </c>
      <c r="C51" s="28">
        <v>4235</v>
      </c>
      <c r="D51" s="62">
        <f t="shared" si="0"/>
        <v>0</v>
      </c>
      <c r="E51" s="62">
        <v>0</v>
      </c>
      <c r="F51" s="28" t="s">
        <v>655</v>
      </c>
      <c r="G51" s="62">
        <f t="shared" si="3"/>
        <v>200</v>
      </c>
      <c r="H51" s="62">
        <v>200</v>
      </c>
      <c r="I51" s="28" t="s">
        <v>655</v>
      </c>
      <c r="J51" s="62">
        <f t="shared" si="4"/>
        <v>200</v>
      </c>
      <c r="K51" s="62">
        <v>200</v>
      </c>
      <c r="L51" s="12" t="s">
        <v>655</v>
      </c>
    </row>
    <row r="52" spans="1:12" ht="15.75" customHeight="1">
      <c r="A52" s="12">
        <v>4236</v>
      </c>
      <c r="B52" s="29" t="s">
        <v>346</v>
      </c>
      <c r="C52" s="28">
        <v>4236</v>
      </c>
      <c r="D52" s="62">
        <f t="shared" si="0"/>
        <v>500</v>
      </c>
      <c r="E52" s="62">
        <v>500</v>
      </c>
      <c r="F52" s="28" t="s">
        <v>655</v>
      </c>
      <c r="G52" s="62">
        <f t="shared" si="3"/>
        <v>500</v>
      </c>
      <c r="H52" s="62">
        <v>500</v>
      </c>
      <c r="I52" s="28" t="s">
        <v>655</v>
      </c>
      <c r="J52" s="62">
        <f t="shared" si="4"/>
        <v>210</v>
      </c>
      <c r="K52" s="62">
        <v>210</v>
      </c>
      <c r="L52" s="12" t="s">
        <v>655</v>
      </c>
    </row>
    <row r="53" spans="1:12" ht="15.75" customHeight="1">
      <c r="A53" s="12">
        <v>4237</v>
      </c>
      <c r="B53" s="29" t="s">
        <v>347</v>
      </c>
      <c r="C53" s="28">
        <v>4237</v>
      </c>
      <c r="D53" s="62">
        <f t="shared" si="0"/>
        <v>150</v>
      </c>
      <c r="E53" s="62">
        <v>150</v>
      </c>
      <c r="F53" s="28" t="s">
        <v>655</v>
      </c>
      <c r="G53" s="62">
        <f t="shared" si="3"/>
        <v>150</v>
      </c>
      <c r="H53" s="62">
        <v>150</v>
      </c>
      <c r="I53" s="28" t="s">
        <v>655</v>
      </c>
      <c r="J53" s="62">
        <f t="shared" si="4"/>
        <v>0</v>
      </c>
      <c r="K53" s="62">
        <v>0</v>
      </c>
      <c r="L53" s="12" t="s">
        <v>655</v>
      </c>
    </row>
    <row r="54" spans="1:12" ht="15.75" customHeight="1">
      <c r="A54" s="12">
        <v>4238</v>
      </c>
      <c r="B54" s="29" t="s">
        <v>348</v>
      </c>
      <c r="C54" s="28">
        <v>4239</v>
      </c>
      <c r="D54" s="62">
        <f t="shared" si="0"/>
        <v>1333</v>
      </c>
      <c r="E54" s="62">
        <v>1333</v>
      </c>
      <c r="F54" s="28" t="s">
        <v>655</v>
      </c>
      <c r="G54" s="62">
        <f t="shared" si="3"/>
        <v>1220</v>
      </c>
      <c r="H54" s="62">
        <v>1220</v>
      </c>
      <c r="I54" s="28" t="s">
        <v>655</v>
      </c>
      <c r="J54" s="62">
        <f t="shared" si="4"/>
        <v>1056.62</v>
      </c>
      <c r="K54" s="62">
        <v>1056.62</v>
      </c>
      <c r="L54" s="12" t="s">
        <v>655</v>
      </c>
    </row>
    <row r="55" spans="1:12" ht="23.25" customHeight="1">
      <c r="A55" s="12">
        <v>4240</v>
      </c>
      <c r="B55" s="63" t="s">
        <v>60</v>
      </c>
      <c r="C55" s="28" t="s">
        <v>655</v>
      </c>
      <c r="D55" s="62">
        <f>D57</f>
        <v>4961.5</v>
      </c>
      <c r="E55" s="62">
        <f>E57</f>
        <v>4961.5</v>
      </c>
      <c r="F55" s="28" t="s">
        <v>655</v>
      </c>
      <c r="G55" s="62">
        <f>G57</f>
        <v>6495.8</v>
      </c>
      <c r="H55" s="62">
        <f>H57</f>
        <v>6495.8</v>
      </c>
      <c r="I55" s="28" t="s">
        <v>655</v>
      </c>
      <c r="J55" s="62">
        <f>J57</f>
        <v>4987.599</v>
      </c>
      <c r="K55" s="62">
        <f>K57</f>
        <v>4987.599</v>
      </c>
      <c r="L55" s="12" t="s">
        <v>655</v>
      </c>
    </row>
    <row r="56" spans="1:12" ht="16.5" customHeight="1" hidden="1" thickBot="1">
      <c r="A56" s="12" t="s">
        <v>613</v>
      </c>
      <c r="B56" s="29" t="s">
        <v>402</v>
      </c>
      <c r="C56" s="28" t="s">
        <v>613</v>
      </c>
      <c r="D56" s="62">
        <f t="shared" si="0"/>
        <v>0</v>
      </c>
      <c r="E56" s="62"/>
      <c r="F56" s="28" t="s">
        <v>655</v>
      </c>
      <c r="G56" s="62">
        <f t="shared" si="3"/>
        <v>0</v>
      </c>
      <c r="H56" s="62"/>
      <c r="I56" s="28" t="s">
        <v>655</v>
      </c>
      <c r="J56" s="62">
        <f t="shared" si="4"/>
        <v>0</v>
      </c>
      <c r="K56" s="62"/>
      <c r="L56" s="12" t="s">
        <v>655</v>
      </c>
    </row>
    <row r="57" spans="1:12" ht="13.5" customHeight="1">
      <c r="A57" s="12">
        <v>4241</v>
      </c>
      <c r="B57" s="29" t="s">
        <v>350</v>
      </c>
      <c r="C57" s="28">
        <v>4241</v>
      </c>
      <c r="D57" s="62">
        <f t="shared" si="0"/>
        <v>4961.5</v>
      </c>
      <c r="E57" s="62">
        <v>4961.5</v>
      </c>
      <c r="F57" s="28" t="s">
        <v>655</v>
      </c>
      <c r="G57" s="62">
        <f t="shared" si="3"/>
        <v>6495.8</v>
      </c>
      <c r="H57" s="62">
        <v>6495.8</v>
      </c>
      <c r="I57" s="28" t="s">
        <v>655</v>
      </c>
      <c r="J57" s="62">
        <f t="shared" si="4"/>
        <v>4987.599</v>
      </c>
      <c r="K57" s="214">
        <v>4987.599</v>
      </c>
      <c r="L57" s="12" t="s">
        <v>655</v>
      </c>
    </row>
    <row r="58" spans="1:12" ht="23.25" customHeight="1">
      <c r="A58" s="12">
        <v>4250</v>
      </c>
      <c r="B58" s="63" t="s">
        <v>61</v>
      </c>
      <c r="C58" s="28" t="s">
        <v>655</v>
      </c>
      <c r="D58" s="62">
        <f>D60+D61</f>
        <v>3800</v>
      </c>
      <c r="E58" s="62">
        <f>E60+E61</f>
        <v>3800</v>
      </c>
      <c r="F58" s="28" t="s">
        <v>655</v>
      </c>
      <c r="G58" s="62">
        <f>G60+G61</f>
        <v>4562</v>
      </c>
      <c r="H58" s="62">
        <f>H60+H61</f>
        <v>4562</v>
      </c>
      <c r="I58" s="28" t="s">
        <v>655</v>
      </c>
      <c r="J58" s="62">
        <f>J60+J61</f>
        <v>2758.02</v>
      </c>
      <c r="K58" s="62">
        <f>K60+K61</f>
        <v>2758.02</v>
      </c>
      <c r="L58" s="12" t="s">
        <v>655</v>
      </c>
    </row>
    <row r="59" spans="1:12" ht="15" customHeight="1" hidden="1" thickBot="1">
      <c r="A59" s="12" t="s">
        <v>613</v>
      </c>
      <c r="B59" s="29" t="s">
        <v>402</v>
      </c>
      <c r="C59" s="28" t="s">
        <v>613</v>
      </c>
      <c r="D59" s="62">
        <f t="shared" si="0"/>
        <v>0</v>
      </c>
      <c r="E59" s="62"/>
      <c r="F59" s="28" t="s">
        <v>655</v>
      </c>
      <c r="G59" s="62">
        <f t="shared" si="3"/>
        <v>0</v>
      </c>
      <c r="H59" s="62"/>
      <c r="I59" s="28" t="s">
        <v>655</v>
      </c>
      <c r="J59" s="62">
        <f t="shared" si="4"/>
        <v>0</v>
      </c>
      <c r="K59" s="62"/>
      <c r="L59" s="12" t="s">
        <v>655</v>
      </c>
    </row>
    <row r="60" spans="1:12" ht="12" customHeight="1">
      <c r="A60" s="12">
        <v>4251</v>
      </c>
      <c r="B60" s="29" t="s">
        <v>352</v>
      </c>
      <c r="C60" s="28">
        <v>4251</v>
      </c>
      <c r="D60" s="62">
        <f t="shared" si="0"/>
        <v>1700</v>
      </c>
      <c r="E60" s="62">
        <v>1700</v>
      </c>
      <c r="F60" s="28" t="s">
        <v>655</v>
      </c>
      <c r="G60" s="62">
        <f t="shared" si="3"/>
        <v>1200</v>
      </c>
      <c r="H60" s="62">
        <v>1200</v>
      </c>
      <c r="I60" s="28" t="s">
        <v>655</v>
      </c>
      <c r="J60" s="62">
        <f t="shared" si="4"/>
        <v>0</v>
      </c>
      <c r="K60" s="62">
        <v>0</v>
      </c>
      <c r="L60" s="12" t="s">
        <v>655</v>
      </c>
    </row>
    <row r="61" spans="1:12" ht="24.75" customHeight="1">
      <c r="A61" s="12">
        <v>4252</v>
      </c>
      <c r="B61" s="29" t="s">
        <v>353</v>
      </c>
      <c r="C61" s="28">
        <v>4252</v>
      </c>
      <c r="D61" s="62">
        <f t="shared" si="0"/>
        <v>2100</v>
      </c>
      <c r="E61" s="62">
        <v>2100</v>
      </c>
      <c r="F61" s="28" t="s">
        <v>655</v>
      </c>
      <c r="G61" s="62">
        <f t="shared" si="3"/>
        <v>3362</v>
      </c>
      <c r="H61" s="62">
        <v>3362</v>
      </c>
      <c r="I61" s="28" t="s">
        <v>655</v>
      </c>
      <c r="J61" s="62">
        <f t="shared" si="4"/>
        <v>2758.02</v>
      </c>
      <c r="K61" s="62">
        <v>2758.02</v>
      </c>
      <c r="L61" s="12" t="s">
        <v>655</v>
      </c>
    </row>
    <row r="62" spans="1:12" ht="32.25" customHeight="1">
      <c r="A62" s="12">
        <v>4260</v>
      </c>
      <c r="B62" s="63" t="s">
        <v>62</v>
      </c>
      <c r="C62" s="28" t="s">
        <v>655</v>
      </c>
      <c r="D62" s="62">
        <f>D64+D65+D67+D70+D71</f>
        <v>11700</v>
      </c>
      <c r="E62" s="62">
        <f>E64+E65+E67+E70+E71</f>
        <v>11700</v>
      </c>
      <c r="F62" s="28" t="s">
        <v>655</v>
      </c>
      <c r="G62" s="62">
        <f>G64+G65+G67+G70+G71</f>
        <v>14400</v>
      </c>
      <c r="H62" s="62">
        <f>H64+H65+H67+H70+H71</f>
        <v>14400</v>
      </c>
      <c r="I62" s="28" t="s">
        <v>655</v>
      </c>
      <c r="J62" s="62">
        <f>J64+J65+J67+J70+J71</f>
        <v>9416.6033</v>
      </c>
      <c r="K62" s="62">
        <f>K64+K65+K67+K70+K71</f>
        <v>9416.6033</v>
      </c>
      <c r="L62" s="12" t="s">
        <v>655</v>
      </c>
    </row>
    <row r="63" spans="1:12" ht="12.75" customHeight="1" hidden="1" thickBot="1">
      <c r="A63" s="12" t="s">
        <v>613</v>
      </c>
      <c r="B63" s="29" t="s">
        <v>402</v>
      </c>
      <c r="C63" s="28" t="s">
        <v>613</v>
      </c>
      <c r="D63" s="62">
        <f t="shared" si="0"/>
        <v>0</v>
      </c>
      <c r="E63" s="62"/>
      <c r="F63" s="28" t="s">
        <v>655</v>
      </c>
      <c r="G63" s="62">
        <f t="shared" si="3"/>
        <v>0</v>
      </c>
      <c r="H63" s="62"/>
      <c r="I63" s="28" t="s">
        <v>655</v>
      </c>
      <c r="J63" s="62">
        <f t="shared" si="4"/>
        <v>0</v>
      </c>
      <c r="K63" s="62"/>
      <c r="L63" s="12" t="s">
        <v>655</v>
      </c>
    </row>
    <row r="64" spans="1:12" ht="18.75" customHeight="1">
      <c r="A64" s="12">
        <v>4261</v>
      </c>
      <c r="B64" s="29" t="s">
        <v>355</v>
      </c>
      <c r="C64" s="28">
        <v>4261</v>
      </c>
      <c r="D64" s="62">
        <f t="shared" si="0"/>
        <v>600</v>
      </c>
      <c r="E64" s="62">
        <v>600</v>
      </c>
      <c r="F64" s="28" t="s">
        <v>655</v>
      </c>
      <c r="G64" s="62">
        <f t="shared" si="3"/>
        <v>600</v>
      </c>
      <c r="H64" s="62">
        <v>600</v>
      </c>
      <c r="I64" s="28" t="s">
        <v>655</v>
      </c>
      <c r="J64" s="62">
        <f t="shared" si="4"/>
        <v>600</v>
      </c>
      <c r="K64" s="214">
        <v>600</v>
      </c>
      <c r="L64" s="12" t="s">
        <v>655</v>
      </c>
    </row>
    <row r="65" spans="1:12" ht="18.75" customHeight="1">
      <c r="A65" s="12">
        <v>4262</v>
      </c>
      <c r="B65" s="29" t="s">
        <v>356</v>
      </c>
      <c r="C65" s="28">
        <v>4262</v>
      </c>
      <c r="D65" s="62">
        <f t="shared" si="0"/>
        <v>200</v>
      </c>
      <c r="E65" s="62">
        <v>200</v>
      </c>
      <c r="F65" s="28" t="s">
        <v>655</v>
      </c>
      <c r="G65" s="62">
        <f t="shared" si="3"/>
        <v>0</v>
      </c>
      <c r="H65" s="62">
        <v>0</v>
      </c>
      <c r="I65" s="28" t="s">
        <v>655</v>
      </c>
      <c r="J65" s="62">
        <f t="shared" si="4"/>
        <v>0</v>
      </c>
      <c r="K65" s="62">
        <v>0</v>
      </c>
      <c r="L65" s="12" t="s">
        <v>655</v>
      </c>
    </row>
    <row r="66" spans="1:12" ht="18.75" customHeight="1" hidden="1">
      <c r="A66" s="12">
        <v>4263</v>
      </c>
      <c r="B66" s="29" t="s">
        <v>557</v>
      </c>
      <c r="C66" s="28">
        <v>4263</v>
      </c>
      <c r="D66" s="62">
        <f t="shared" si="0"/>
        <v>0</v>
      </c>
      <c r="E66" s="62"/>
      <c r="F66" s="28" t="s">
        <v>655</v>
      </c>
      <c r="G66" s="62">
        <f t="shared" si="3"/>
        <v>0</v>
      </c>
      <c r="H66" s="62"/>
      <c r="I66" s="28" t="s">
        <v>655</v>
      </c>
      <c r="J66" s="62">
        <f t="shared" si="4"/>
        <v>0</v>
      </c>
      <c r="K66" s="62"/>
      <c r="L66" s="12" t="s">
        <v>655</v>
      </c>
    </row>
    <row r="67" spans="1:12" ht="18.75" customHeight="1">
      <c r="A67" s="12">
        <v>4264</v>
      </c>
      <c r="B67" s="29" t="s">
        <v>358</v>
      </c>
      <c r="C67" s="28">
        <v>4264</v>
      </c>
      <c r="D67" s="62">
        <f t="shared" si="0"/>
        <v>2800</v>
      </c>
      <c r="E67" s="62">
        <v>2800</v>
      </c>
      <c r="F67" s="28" t="s">
        <v>655</v>
      </c>
      <c r="G67" s="62">
        <f t="shared" si="3"/>
        <v>2800</v>
      </c>
      <c r="H67" s="62">
        <v>2800</v>
      </c>
      <c r="I67" s="28" t="s">
        <v>655</v>
      </c>
      <c r="J67" s="62">
        <f t="shared" si="4"/>
        <v>2482.3033</v>
      </c>
      <c r="K67" s="214">
        <v>2482.3033</v>
      </c>
      <c r="L67" s="12" t="s">
        <v>655</v>
      </c>
    </row>
    <row r="68" spans="1:12" ht="24" customHeight="1" hidden="1" thickBot="1">
      <c r="A68" s="12">
        <v>4265</v>
      </c>
      <c r="B68" s="29" t="s">
        <v>359</v>
      </c>
      <c r="C68" s="28">
        <v>4265</v>
      </c>
      <c r="D68" s="62">
        <f t="shared" si="0"/>
        <v>0</v>
      </c>
      <c r="E68" s="62"/>
      <c r="F68" s="28" t="s">
        <v>655</v>
      </c>
      <c r="G68" s="62">
        <f t="shared" si="3"/>
        <v>0</v>
      </c>
      <c r="H68" s="62"/>
      <c r="I68" s="28" t="s">
        <v>655</v>
      </c>
      <c r="J68" s="62">
        <f t="shared" si="4"/>
        <v>0</v>
      </c>
      <c r="K68" s="62"/>
      <c r="L68" s="12" t="s">
        <v>655</v>
      </c>
    </row>
    <row r="69" spans="1:12" ht="12.75" customHeight="1" hidden="1" thickBot="1">
      <c r="A69" s="12">
        <v>4266</v>
      </c>
      <c r="B69" s="29" t="s">
        <v>360</v>
      </c>
      <c r="C69" s="28">
        <v>4266</v>
      </c>
      <c r="D69" s="62">
        <f t="shared" si="0"/>
        <v>0</v>
      </c>
      <c r="E69" s="62"/>
      <c r="F69" s="28" t="s">
        <v>655</v>
      </c>
      <c r="G69" s="62">
        <f t="shared" si="3"/>
        <v>0</v>
      </c>
      <c r="H69" s="62"/>
      <c r="I69" s="28" t="s">
        <v>655</v>
      </c>
      <c r="J69" s="62">
        <f t="shared" si="4"/>
        <v>0</v>
      </c>
      <c r="K69" s="62"/>
      <c r="L69" s="12" t="s">
        <v>655</v>
      </c>
    </row>
    <row r="70" spans="1:12" ht="18" customHeight="1">
      <c r="A70" s="12">
        <v>4267</v>
      </c>
      <c r="B70" s="29" t="s">
        <v>361</v>
      </c>
      <c r="C70" s="28">
        <v>4267</v>
      </c>
      <c r="D70" s="62">
        <f t="shared" si="0"/>
        <v>1150</v>
      </c>
      <c r="E70" s="62">
        <v>1150</v>
      </c>
      <c r="F70" s="28" t="s">
        <v>655</v>
      </c>
      <c r="G70" s="62">
        <f t="shared" si="3"/>
        <v>2200</v>
      </c>
      <c r="H70" s="62">
        <v>2200</v>
      </c>
      <c r="I70" s="28" t="s">
        <v>655</v>
      </c>
      <c r="J70" s="62">
        <f t="shared" si="4"/>
        <v>912.79</v>
      </c>
      <c r="K70" s="62">
        <v>912.79</v>
      </c>
      <c r="L70" s="12" t="s">
        <v>655</v>
      </c>
    </row>
    <row r="71" spans="1:12" ht="16.5" customHeight="1">
      <c r="A71" s="12">
        <v>4268</v>
      </c>
      <c r="B71" s="29" t="s">
        <v>362</v>
      </c>
      <c r="C71" s="28">
        <v>4269</v>
      </c>
      <c r="D71" s="62">
        <f t="shared" si="0"/>
        <v>6950</v>
      </c>
      <c r="E71" s="62">
        <v>6950</v>
      </c>
      <c r="F71" s="28" t="s">
        <v>655</v>
      </c>
      <c r="G71" s="62">
        <f t="shared" si="3"/>
        <v>8800</v>
      </c>
      <c r="H71" s="62">
        <v>8800</v>
      </c>
      <c r="I71" s="28" t="s">
        <v>655</v>
      </c>
      <c r="J71" s="62">
        <f t="shared" si="4"/>
        <v>5421.51</v>
      </c>
      <c r="K71" s="214">
        <v>5421.51</v>
      </c>
      <c r="L71" s="12" t="s">
        <v>655</v>
      </c>
    </row>
    <row r="72" spans="1:12" ht="14.25" customHeight="1">
      <c r="A72" s="12">
        <v>4300</v>
      </c>
      <c r="B72" s="29" t="s">
        <v>63</v>
      </c>
      <c r="C72" s="28" t="s">
        <v>655</v>
      </c>
      <c r="D72" s="62">
        <f>D74+D78+D82</f>
        <v>0</v>
      </c>
      <c r="E72" s="62">
        <f>E74+E78+E82</f>
        <v>0</v>
      </c>
      <c r="F72" s="28" t="s">
        <v>655</v>
      </c>
      <c r="G72" s="62">
        <f>G74+G78+G82</f>
        <v>0</v>
      </c>
      <c r="H72" s="62">
        <f>H74+H78+H82</f>
        <v>0</v>
      </c>
      <c r="I72" s="28" t="s">
        <v>655</v>
      </c>
      <c r="J72" s="62">
        <f>J74+J78+J82</f>
        <v>0</v>
      </c>
      <c r="K72" s="62">
        <f>K74+K78+K82</f>
        <v>0</v>
      </c>
      <c r="L72" s="12" t="s">
        <v>655</v>
      </c>
    </row>
    <row r="73" spans="1:12" ht="16.5" customHeight="1" hidden="1" thickBot="1">
      <c r="A73" s="12" t="s">
        <v>613</v>
      </c>
      <c r="B73" s="29" t="s">
        <v>785</v>
      </c>
      <c r="C73" s="28" t="s">
        <v>613</v>
      </c>
      <c r="D73" s="62">
        <f t="shared" si="0"/>
        <v>0</v>
      </c>
      <c r="E73" s="62"/>
      <c r="F73" s="28" t="s">
        <v>655</v>
      </c>
      <c r="G73" s="62">
        <f t="shared" si="3"/>
        <v>0</v>
      </c>
      <c r="H73" s="62"/>
      <c r="I73" s="28" t="s">
        <v>655</v>
      </c>
      <c r="J73" s="62">
        <f t="shared" si="4"/>
        <v>0</v>
      </c>
      <c r="K73" s="62"/>
      <c r="L73" s="12" t="s">
        <v>655</v>
      </c>
    </row>
    <row r="74" spans="1:12" ht="13.5" customHeight="1">
      <c r="A74" s="12">
        <v>4310</v>
      </c>
      <c r="B74" s="63" t="s">
        <v>64</v>
      </c>
      <c r="C74" s="28" t="s">
        <v>655</v>
      </c>
      <c r="D74" s="62">
        <f t="shared" si="0"/>
        <v>0</v>
      </c>
      <c r="E74" s="62">
        <v>0</v>
      </c>
      <c r="F74" s="28" t="s">
        <v>655</v>
      </c>
      <c r="G74" s="62">
        <f t="shared" si="3"/>
        <v>0</v>
      </c>
      <c r="H74" s="62">
        <v>0</v>
      </c>
      <c r="I74" s="28" t="s">
        <v>655</v>
      </c>
      <c r="J74" s="62">
        <f t="shared" si="4"/>
        <v>0</v>
      </c>
      <c r="K74" s="62">
        <v>0</v>
      </c>
      <c r="L74" s="12" t="s">
        <v>655</v>
      </c>
    </row>
    <row r="75" spans="1:12" ht="11.25" customHeight="1" hidden="1" thickBot="1">
      <c r="A75" s="12" t="s">
        <v>613</v>
      </c>
      <c r="B75" s="29" t="s">
        <v>402</v>
      </c>
      <c r="C75" s="28" t="s">
        <v>613</v>
      </c>
      <c r="D75" s="62">
        <f t="shared" si="0"/>
        <v>0</v>
      </c>
      <c r="E75" s="62"/>
      <c r="F75" s="28" t="s">
        <v>655</v>
      </c>
      <c r="G75" s="62">
        <f t="shared" si="3"/>
        <v>0</v>
      </c>
      <c r="H75" s="62"/>
      <c r="I75" s="28" t="s">
        <v>655</v>
      </c>
      <c r="J75" s="62">
        <f t="shared" si="4"/>
        <v>0</v>
      </c>
      <c r="K75" s="62"/>
      <c r="L75" s="12" t="s">
        <v>655</v>
      </c>
    </row>
    <row r="76" spans="1:12" ht="16.5" customHeight="1" hidden="1" thickBot="1">
      <c r="A76" s="12">
        <v>4311</v>
      </c>
      <c r="B76" s="29" t="s">
        <v>364</v>
      </c>
      <c r="C76" s="28">
        <v>4411</v>
      </c>
      <c r="D76" s="62">
        <f t="shared" si="0"/>
        <v>0</v>
      </c>
      <c r="E76" s="62"/>
      <c r="F76" s="28" t="s">
        <v>655</v>
      </c>
      <c r="G76" s="62">
        <f t="shared" si="3"/>
        <v>0</v>
      </c>
      <c r="H76" s="62"/>
      <c r="I76" s="28" t="s">
        <v>655</v>
      </c>
      <c r="J76" s="62">
        <f t="shared" si="4"/>
        <v>0</v>
      </c>
      <c r="K76" s="62"/>
      <c r="L76" s="12" t="s">
        <v>655</v>
      </c>
    </row>
    <row r="77" spans="1:12" ht="14.25" customHeight="1" hidden="1" thickBot="1">
      <c r="A77" s="12">
        <v>4312</v>
      </c>
      <c r="B77" s="29" t="s">
        <v>365</v>
      </c>
      <c r="C77" s="28">
        <v>4412</v>
      </c>
      <c r="D77" s="62">
        <f t="shared" si="0"/>
        <v>0</v>
      </c>
      <c r="E77" s="62"/>
      <c r="F77" s="28" t="s">
        <v>655</v>
      </c>
      <c r="G77" s="62">
        <f t="shared" si="3"/>
        <v>0</v>
      </c>
      <c r="H77" s="62"/>
      <c r="I77" s="28" t="s">
        <v>655</v>
      </c>
      <c r="J77" s="62">
        <f t="shared" si="4"/>
        <v>0</v>
      </c>
      <c r="K77" s="62"/>
      <c r="L77" s="12" t="s">
        <v>655</v>
      </c>
    </row>
    <row r="78" spans="1:12" ht="10.5" customHeight="1">
      <c r="A78" s="12">
        <v>4320</v>
      </c>
      <c r="B78" s="63" t="s">
        <v>65</v>
      </c>
      <c r="C78" s="28" t="s">
        <v>655</v>
      </c>
      <c r="D78" s="62">
        <f t="shared" si="0"/>
        <v>0</v>
      </c>
      <c r="E78" s="62">
        <v>0</v>
      </c>
      <c r="F78" s="28" t="s">
        <v>655</v>
      </c>
      <c r="G78" s="62">
        <f t="shared" si="3"/>
        <v>0</v>
      </c>
      <c r="H78" s="62">
        <v>0</v>
      </c>
      <c r="I78" s="28" t="s">
        <v>655</v>
      </c>
      <c r="J78" s="62">
        <f t="shared" si="4"/>
        <v>0</v>
      </c>
      <c r="K78" s="62">
        <v>0</v>
      </c>
      <c r="L78" s="12" t="s">
        <v>655</v>
      </c>
    </row>
    <row r="79" spans="1:12" ht="14.25" customHeight="1" hidden="1" thickBot="1">
      <c r="A79" s="12" t="s">
        <v>613</v>
      </c>
      <c r="B79" s="29" t="s">
        <v>402</v>
      </c>
      <c r="C79" s="28" t="s">
        <v>613</v>
      </c>
      <c r="D79" s="62">
        <f t="shared" si="0"/>
        <v>0</v>
      </c>
      <c r="E79" s="62">
        <v>0</v>
      </c>
      <c r="F79" s="28" t="s">
        <v>655</v>
      </c>
      <c r="G79" s="62">
        <f t="shared" si="3"/>
        <v>0</v>
      </c>
      <c r="H79" s="62"/>
      <c r="I79" s="28" t="s">
        <v>655</v>
      </c>
      <c r="J79" s="62">
        <f t="shared" si="4"/>
        <v>0</v>
      </c>
      <c r="K79" s="62"/>
      <c r="L79" s="12" t="s">
        <v>655</v>
      </c>
    </row>
    <row r="80" spans="1:12" ht="14.25" customHeight="1" hidden="1" thickBot="1">
      <c r="A80" s="12">
        <v>4321</v>
      </c>
      <c r="B80" s="29" t="s">
        <v>527</v>
      </c>
      <c r="C80" s="28">
        <v>4421</v>
      </c>
      <c r="D80" s="62">
        <f t="shared" si="0"/>
        <v>0</v>
      </c>
      <c r="E80" s="62">
        <v>0</v>
      </c>
      <c r="F80" s="28" t="s">
        <v>655</v>
      </c>
      <c r="G80" s="62">
        <f t="shared" si="3"/>
        <v>0</v>
      </c>
      <c r="H80" s="62"/>
      <c r="I80" s="28" t="s">
        <v>655</v>
      </c>
      <c r="J80" s="62">
        <f t="shared" si="4"/>
        <v>0</v>
      </c>
      <c r="K80" s="62"/>
      <c r="L80" s="12" t="s">
        <v>655</v>
      </c>
    </row>
    <row r="81" spans="1:12" ht="14.25" customHeight="1" hidden="1" thickBot="1">
      <c r="A81" s="12">
        <v>4322</v>
      </c>
      <c r="B81" s="29" t="s">
        <v>528</v>
      </c>
      <c r="C81" s="28">
        <v>4422</v>
      </c>
      <c r="D81" s="62">
        <f t="shared" si="0"/>
        <v>0</v>
      </c>
      <c r="E81" s="62">
        <v>0</v>
      </c>
      <c r="F81" s="28" t="s">
        <v>655</v>
      </c>
      <c r="G81" s="62">
        <f t="shared" si="3"/>
        <v>0</v>
      </c>
      <c r="H81" s="62"/>
      <c r="I81" s="28" t="s">
        <v>655</v>
      </c>
      <c r="J81" s="62">
        <f t="shared" si="4"/>
        <v>0</v>
      </c>
      <c r="K81" s="62"/>
      <c r="L81" s="12" t="s">
        <v>655</v>
      </c>
    </row>
    <row r="82" spans="1:12" ht="21.75" customHeight="1">
      <c r="A82" s="12">
        <v>4330</v>
      </c>
      <c r="B82" s="63" t="s">
        <v>66</v>
      </c>
      <c r="C82" s="28" t="s">
        <v>655</v>
      </c>
      <c r="D82" s="62">
        <f t="shared" si="0"/>
        <v>0</v>
      </c>
      <c r="E82" s="62">
        <v>0</v>
      </c>
      <c r="F82" s="28" t="s">
        <v>655</v>
      </c>
      <c r="G82" s="62">
        <f t="shared" si="3"/>
        <v>0</v>
      </c>
      <c r="H82" s="62">
        <v>0</v>
      </c>
      <c r="I82" s="28" t="s">
        <v>655</v>
      </c>
      <c r="J82" s="62">
        <f t="shared" si="4"/>
        <v>0</v>
      </c>
      <c r="K82" s="62">
        <v>0</v>
      </c>
      <c r="L82" s="12" t="s">
        <v>655</v>
      </c>
    </row>
    <row r="83" spans="1:12" ht="14.25" customHeight="1" hidden="1" thickBot="1">
      <c r="A83" s="12" t="s">
        <v>613</v>
      </c>
      <c r="B83" s="29" t="s">
        <v>402</v>
      </c>
      <c r="C83" s="28" t="s">
        <v>613</v>
      </c>
      <c r="D83" s="62">
        <f t="shared" si="0"/>
        <v>0</v>
      </c>
      <c r="E83" s="62">
        <v>0</v>
      </c>
      <c r="F83" s="28" t="s">
        <v>655</v>
      </c>
      <c r="G83" s="62">
        <f t="shared" si="3"/>
        <v>0</v>
      </c>
      <c r="H83" s="62"/>
      <c r="I83" s="28" t="s">
        <v>655</v>
      </c>
      <c r="J83" s="62">
        <f t="shared" si="4"/>
        <v>0</v>
      </c>
      <c r="K83" s="62"/>
      <c r="L83" s="12" t="s">
        <v>655</v>
      </c>
    </row>
    <row r="84" spans="1:12" ht="12" customHeight="1" hidden="1" thickBot="1">
      <c r="A84" s="12">
        <v>4331</v>
      </c>
      <c r="B84" s="29" t="s">
        <v>530</v>
      </c>
      <c r="C84" s="28">
        <v>4431</v>
      </c>
      <c r="D84" s="62">
        <f t="shared" si="0"/>
        <v>0</v>
      </c>
      <c r="E84" s="62">
        <v>0</v>
      </c>
      <c r="F84" s="28" t="s">
        <v>655</v>
      </c>
      <c r="G84" s="62">
        <f t="shared" si="3"/>
        <v>0</v>
      </c>
      <c r="H84" s="62"/>
      <c r="I84" s="28" t="s">
        <v>655</v>
      </c>
      <c r="J84" s="62">
        <f t="shared" si="4"/>
        <v>0</v>
      </c>
      <c r="K84" s="62"/>
      <c r="L84" s="12" t="s">
        <v>655</v>
      </c>
    </row>
    <row r="85" spans="1:12" ht="14.25" customHeight="1" hidden="1" thickBot="1">
      <c r="A85" s="12">
        <v>4332</v>
      </c>
      <c r="B85" s="29" t="s">
        <v>531</v>
      </c>
      <c r="C85" s="28">
        <v>4432</v>
      </c>
      <c r="D85" s="62">
        <f t="shared" si="0"/>
        <v>0</v>
      </c>
      <c r="E85" s="62">
        <v>0</v>
      </c>
      <c r="F85" s="28" t="s">
        <v>655</v>
      </c>
      <c r="G85" s="62">
        <f t="shared" si="3"/>
        <v>0</v>
      </c>
      <c r="H85" s="62"/>
      <c r="I85" s="28" t="s">
        <v>655</v>
      </c>
      <c r="J85" s="62">
        <f t="shared" si="4"/>
        <v>0</v>
      </c>
      <c r="K85" s="62"/>
      <c r="L85" s="12" t="s">
        <v>655</v>
      </c>
    </row>
    <row r="86" spans="1:12" ht="13.5" customHeight="1" hidden="1" thickBot="1">
      <c r="A86" s="12">
        <v>4333</v>
      </c>
      <c r="B86" s="29" t="s">
        <v>532</v>
      </c>
      <c r="C86" s="28">
        <v>4433</v>
      </c>
      <c r="D86" s="62">
        <f t="shared" si="0"/>
        <v>0</v>
      </c>
      <c r="E86" s="62">
        <v>0</v>
      </c>
      <c r="F86" s="28" t="s">
        <v>655</v>
      </c>
      <c r="G86" s="62">
        <f t="shared" si="3"/>
        <v>0</v>
      </c>
      <c r="H86" s="62"/>
      <c r="I86" s="28" t="s">
        <v>655</v>
      </c>
      <c r="J86" s="62">
        <f t="shared" si="4"/>
        <v>0</v>
      </c>
      <c r="K86" s="62"/>
      <c r="L86" s="12" t="s">
        <v>655</v>
      </c>
    </row>
    <row r="87" spans="1:12" ht="13.5" customHeight="1">
      <c r="A87" s="12">
        <v>4400</v>
      </c>
      <c r="B87" s="29" t="s">
        <v>67</v>
      </c>
      <c r="C87" s="28" t="s">
        <v>655</v>
      </c>
      <c r="D87" s="62">
        <f>D89+D93</f>
        <v>0</v>
      </c>
      <c r="E87" s="62">
        <f>E89+E93</f>
        <v>0</v>
      </c>
      <c r="F87" s="28" t="s">
        <v>655</v>
      </c>
      <c r="G87" s="62">
        <f>G89+G93</f>
        <v>0</v>
      </c>
      <c r="H87" s="62">
        <f>H89+H93</f>
        <v>0</v>
      </c>
      <c r="I87" s="28" t="s">
        <v>655</v>
      </c>
      <c r="J87" s="62">
        <f>J89+J93</f>
        <v>0</v>
      </c>
      <c r="K87" s="62">
        <f>K89+K93</f>
        <v>0</v>
      </c>
      <c r="L87" s="12" t="s">
        <v>655</v>
      </c>
    </row>
    <row r="88" spans="1:12" ht="12.75" customHeight="1" hidden="1" thickBot="1">
      <c r="A88" s="12" t="s">
        <v>613</v>
      </c>
      <c r="B88" s="29" t="s">
        <v>785</v>
      </c>
      <c r="C88" s="28" t="s">
        <v>613</v>
      </c>
      <c r="D88" s="62">
        <f t="shared" si="0"/>
        <v>0</v>
      </c>
      <c r="E88" s="62">
        <v>0</v>
      </c>
      <c r="F88" s="28" t="s">
        <v>655</v>
      </c>
      <c r="G88" s="62">
        <f t="shared" si="3"/>
        <v>0</v>
      </c>
      <c r="H88" s="62"/>
      <c r="I88" s="28" t="s">
        <v>655</v>
      </c>
      <c r="J88" s="62">
        <f t="shared" si="4"/>
        <v>0</v>
      </c>
      <c r="K88" s="62"/>
      <c r="L88" s="12" t="s">
        <v>655</v>
      </c>
    </row>
    <row r="89" spans="1:12" ht="24.75" customHeight="1">
      <c r="A89" s="12">
        <v>4410</v>
      </c>
      <c r="B89" s="63" t="s">
        <v>68</v>
      </c>
      <c r="C89" s="28" t="s">
        <v>655</v>
      </c>
      <c r="D89" s="62">
        <f t="shared" si="0"/>
        <v>0</v>
      </c>
      <c r="E89" s="62">
        <v>0</v>
      </c>
      <c r="F89" s="28" t="s">
        <v>655</v>
      </c>
      <c r="G89" s="62">
        <f t="shared" si="3"/>
        <v>0</v>
      </c>
      <c r="H89" s="62">
        <v>0</v>
      </c>
      <c r="I89" s="28" t="s">
        <v>655</v>
      </c>
      <c r="J89" s="62">
        <f t="shared" si="4"/>
        <v>0</v>
      </c>
      <c r="K89" s="62">
        <v>0</v>
      </c>
      <c r="L89" s="12" t="s">
        <v>655</v>
      </c>
    </row>
    <row r="90" spans="1:12" ht="0.75" customHeight="1">
      <c r="A90" s="12" t="s">
        <v>613</v>
      </c>
      <c r="B90" s="29" t="s">
        <v>402</v>
      </c>
      <c r="C90" s="28" t="s">
        <v>613</v>
      </c>
      <c r="D90" s="62">
        <f t="shared" si="0"/>
        <v>0</v>
      </c>
      <c r="E90" s="62">
        <v>0</v>
      </c>
      <c r="F90" s="28" t="s">
        <v>655</v>
      </c>
      <c r="G90" s="62">
        <f t="shared" si="3"/>
        <v>0</v>
      </c>
      <c r="H90" s="62"/>
      <c r="I90" s="28" t="s">
        <v>655</v>
      </c>
      <c r="J90" s="62">
        <f t="shared" si="4"/>
        <v>0</v>
      </c>
      <c r="K90" s="62"/>
      <c r="L90" s="12" t="s">
        <v>655</v>
      </c>
    </row>
    <row r="91" spans="1:12" ht="27" customHeight="1" hidden="1" thickBot="1">
      <c r="A91" s="12">
        <v>4411</v>
      </c>
      <c r="B91" s="29" t="s">
        <v>370</v>
      </c>
      <c r="C91" s="28">
        <v>4511</v>
      </c>
      <c r="D91" s="62">
        <f t="shared" si="0"/>
        <v>0</v>
      </c>
      <c r="E91" s="62">
        <v>0</v>
      </c>
      <c r="F91" s="28" t="s">
        <v>655</v>
      </c>
      <c r="G91" s="62">
        <f t="shared" si="3"/>
        <v>0</v>
      </c>
      <c r="H91" s="62"/>
      <c r="I91" s="28" t="s">
        <v>655</v>
      </c>
      <c r="J91" s="62">
        <f t="shared" si="4"/>
        <v>0</v>
      </c>
      <c r="K91" s="62"/>
      <c r="L91" s="12" t="s">
        <v>655</v>
      </c>
    </row>
    <row r="92" spans="1:12" ht="26.25" customHeight="1" hidden="1" thickBot="1">
      <c r="A92" s="12">
        <v>4412</v>
      </c>
      <c r="B92" s="29" t="s">
        <v>371</v>
      </c>
      <c r="C92" s="28">
        <v>4512</v>
      </c>
      <c r="D92" s="62">
        <f t="shared" si="0"/>
        <v>0</v>
      </c>
      <c r="E92" s="62">
        <v>0</v>
      </c>
      <c r="F92" s="28" t="s">
        <v>655</v>
      </c>
      <c r="G92" s="62">
        <f t="shared" si="3"/>
        <v>0</v>
      </c>
      <c r="H92" s="62"/>
      <c r="I92" s="28" t="s">
        <v>655</v>
      </c>
      <c r="J92" s="62">
        <f t="shared" si="4"/>
        <v>0</v>
      </c>
      <c r="K92" s="62"/>
      <c r="L92" s="12" t="s">
        <v>655</v>
      </c>
    </row>
    <row r="93" spans="1:12" ht="24.75" customHeight="1">
      <c r="A93" s="12">
        <v>4420</v>
      </c>
      <c r="B93" s="63" t="s">
        <v>69</v>
      </c>
      <c r="C93" s="28" t="s">
        <v>655</v>
      </c>
      <c r="D93" s="62">
        <f t="shared" si="0"/>
        <v>0</v>
      </c>
      <c r="E93" s="62">
        <v>0</v>
      </c>
      <c r="F93" s="28" t="s">
        <v>655</v>
      </c>
      <c r="G93" s="62">
        <f t="shared" si="3"/>
        <v>0</v>
      </c>
      <c r="H93" s="62">
        <v>0</v>
      </c>
      <c r="I93" s="28" t="s">
        <v>655</v>
      </c>
      <c r="J93" s="62">
        <f t="shared" si="4"/>
        <v>0</v>
      </c>
      <c r="K93" s="62">
        <v>0</v>
      </c>
      <c r="L93" s="12" t="s">
        <v>655</v>
      </c>
    </row>
    <row r="94" spans="1:12" ht="14.25" customHeight="1" hidden="1" thickBot="1">
      <c r="A94" s="12" t="s">
        <v>613</v>
      </c>
      <c r="B94" s="29" t="s">
        <v>402</v>
      </c>
      <c r="C94" s="28" t="s">
        <v>613</v>
      </c>
      <c r="D94" s="62">
        <f t="shared" si="0"/>
        <v>0</v>
      </c>
      <c r="E94" s="62">
        <v>0</v>
      </c>
      <c r="F94" s="28" t="s">
        <v>655</v>
      </c>
      <c r="G94" s="62">
        <f t="shared" si="3"/>
        <v>0</v>
      </c>
      <c r="H94" s="62"/>
      <c r="I94" s="28" t="s">
        <v>655</v>
      </c>
      <c r="J94" s="62">
        <f t="shared" si="4"/>
        <v>0</v>
      </c>
      <c r="K94" s="62"/>
      <c r="L94" s="12" t="s">
        <v>655</v>
      </c>
    </row>
    <row r="95" spans="1:12" ht="24" customHeight="1" hidden="1" thickBot="1">
      <c r="A95" s="12">
        <v>4421</v>
      </c>
      <c r="B95" s="29" t="s">
        <v>297</v>
      </c>
      <c r="C95" s="28">
        <v>4521</v>
      </c>
      <c r="D95" s="62">
        <f t="shared" si="0"/>
        <v>0</v>
      </c>
      <c r="E95" s="62">
        <v>0</v>
      </c>
      <c r="F95" s="28" t="s">
        <v>655</v>
      </c>
      <c r="G95" s="62">
        <f t="shared" si="3"/>
        <v>0</v>
      </c>
      <c r="H95" s="62"/>
      <c r="I95" s="28" t="s">
        <v>655</v>
      </c>
      <c r="J95" s="62">
        <f t="shared" si="4"/>
        <v>0</v>
      </c>
      <c r="K95" s="62"/>
      <c r="L95" s="12" t="s">
        <v>655</v>
      </c>
    </row>
    <row r="96" spans="1:12" ht="23.25" customHeight="1" hidden="1" thickBot="1">
      <c r="A96" s="12">
        <v>4422</v>
      </c>
      <c r="B96" s="29" t="s">
        <v>372</v>
      </c>
      <c r="C96" s="28">
        <v>4522</v>
      </c>
      <c r="D96" s="62">
        <f t="shared" si="0"/>
        <v>0</v>
      </c>
      <c r="E96" s="62">
        <v>0</v>
      </c>
      <c r="F96" s="28" t="s">
        <v>655</v>
      </c>
      <c r="G96" s="62">
        <f t="shared" si="3"/>
        <v>0</v>
      </c>
      <c r="H96" s="62"/>
      <c r="I96" s="28" t="s">
        <v>655</v>
      </c>
      <c r="J96" s="62">
        <f t="shared" si="4"/>
        <v>0</v>
      </c>
      <c r="K96" s="62"/>
      <c r="L96" s="12" t="s">
        <v>655</v>
      </c>
    </row>
    <row r="97" spans="1:12" ht="26.25" customHeight="1">
      <c r="A97" s="12">
        <v>4500</v>
      </c>
      <c r="B97" s="29" t="s">
        <v>70</v>
      </c>
      <c r="C97" s="28" t="s">
        <v>655</v>
      </c>
      <c r="D97" s="62">
        <f>D99+D103+D107</f>
        <v>120969</v>
      </c>
      <c r="E97" s="62">
        <f>E99+E103+E107</f>
        <v>120969</v>
      </c>
      <c r="F97" s="28" t="s">
        <v>655</v>
      </c>
      <c r="G97" s="62">
        <f>G99+G103+G107</f>
        <v>120292.86</v>
      </c>
      <c r="H97" s="62">
        <f>H99+H103+H107</f>
        <v>120292.86</v>
      </c>
      <c r="I97" s="28" t="s">
        <v>655</v>
      </c>
      <c r="J97" s="62">
        <f>J99+J103+J107</f>
        <v>102424.139</v>
      </c>
      <c r="K97" s="62">
        <f>K99+K103+K107</f>
        <v>102424.139</v>
      </c>
      <c r="L97" s="12" t="s">
        <v>655</v>
      </c>
    </row>
    <row r="98" spans="1:12" ht="13.5" customHeight="1" hidden="1" thickBot="1">
      <c r="A98" s="12" t="s">
        <v>613</v>
      </c>
      <c r="B98" s="29" t="s">
        <v>785</v>
      </c>
      <c r="C98" s="28" t="s">
        <v>613</v>
      </c>
      <c r="D98" s="62">
        <f aca="true" t="shared" si="5" ref="D98:D160">E98</f>
        <v>0</v>
      </c>
      <c r="E98" s="62">
        <v>0</v>
      </c>
      <c r="F98" s="28" t="s">
        <v>655</v>
      </c>
      <c r="G98" s="62">
        <f t="shared" si="3"/>
        <v>0</v>
      </c>
      <c r="H98" s="62"/>
      <c r="I98" s="28" t="s">
        <v>655</v>
      </c>
      <c r="J98" s="62">
        <f t="shared" si="4"/>
        <v>0</v>
      </c>
      <c r="K98" s="62"/>
      <c r="L98" s="12" t="s">
        <v>655</v>
      </c>
    </row>
    <row r="99" spans="1:12" ht="21" customHeight="1">
      <c r="A99" s="12">
        <v>4510</v>
      </c>
      <c r="B99" s="63" t="s">
        <v>71</v>
      </c>
      <c r="C99" s="28" t="s">
        <v>655</v>
      </c>
      <c r="D99" s="62">
        <f t="shared" si="5"/>
        <v>0</v>
      </c>
      <c r="E99" s="62">
        <v>0</v>
      </c>
      <c r="F99" s="28" t="s">
        <v>655</v>
      </c>
      <c r="G99" s="62">
        <f t="shared" si="3"/>
        <v>0</v>
      </c>
      <c r="H99" s="62">
        <v>0</v>
      </c>
      <c r="I99" s="28" t="s">
        <v>655</v>
      </c>
      <c r="J99" s="62">
        <f t="shared" si="4"/>
        <v>0</v>
      </c>
      <c r="K99" s="62">
        <v>0</v>
      </c>
      <c r="L99" s="12" t="s">
        <v>655</v>
      </c>
    </row>
    <row r="100" spans="1:12" ht="14.25" customHeight="1" hidden="1" thickBot="1">
      <c r="A100" s="12" t="s">
        <v>613</v>
      </c>
      <c r="B100" s="29" t="s">
        <v>402</v>
      </c>
      <c r="C100" s="28" t="s">
        <v>613</v>
      </c>
      <c r="D100" s="62">
        <f t="shared" si="5"/>
        <v>0</v>
      </c>
      <c r="E100" s="62">
        <v>0</v>
      </c>
      <c r="F100" s="28" t="s">
        <v>655</v>
      </c>
      <c r="G100" s="62">
        <f t="shared" si="3"/>
        <v>0</v>
      </c>
      <c r="H100" s="62"/>
      <c r="I100" s="28" t="s">
        <v>655</v>
      </c>
      <c r="J100" s="62">
        <f t="shared" si="4"/>
        <v>0</v>
      </c>
      <c r="K100" s="62"/>
      <c r="L100" s="12" t="s">
        <v>655</v>
      </c>
    </row>
    <row r="101" spans="1:12" ht="24.75" customHeight="1" hidden="1" thickBot="1">
      <c r="A101" s="12">
        <v>4511</v>
      </c>
      <c r="B101" s="29" t="s">
        <v>72</v>
      </c>
      <c r="C101" s="28">
        <v>4611</v>
      </c>
      <c r="D101" s="62">
        <f t="shared" si="5"/>
        <v>0</v>
      </c>
      <c r="E101" s="62">
        <v>0</v>
      </c>
      <c r="F101" s="28" t="s">
        <v>655</v>
      </c>
      <c r="G101" s="62">
        <f t="shared" si="3"/>
        <v>0</v>
      </c>
      <c r="H101" s="62"/>
      <c r="I101" s="28" t="s">
        <v>655</v>
      </c>
      <c r="J101" s="62">
        <f t="shared" si="4"/>
        <v>0</v>
      </c>
      <c r="K101" s="62"/>
      <c r="L101" s="12" t="s">
        <v>655</v>
      </c>
    </row>
    <row r="102" spans="1:12" ht="24" customHeight="1" hidden="1" thickBot="1">
      <c r="A102" s="12">
        <v>4512</v>
      </c>
      <c r="B102" s="29" t="s">
        <v>373</v>
      </c>
      <c r="C102" s="28">
        <v>4612</v>
      </c>
      <c r="D102" s="62">
        <f t="shared" si="5"/>
        <v>0</v>
      </c>
      <c r="E102" s="62">
        <v>0</v>
      </c>
      <c r="F102" s="28" t="s">
        <v>655</v>
      </c>
      <c r="G102" s="62">
        <f t="shared" si="3"/>
        <v>0</v>
      </c>
      <c r="H102" s="62"/>
      <c r="I102" s="28" t="s">
        <v>655</v>
      </c>
      <c r="J102" s="62">
        <f t="shared" si="4"/>
        <v>0</v>
      </c>
      <c r="K102" s="62"/>
      <c r="L102" s="12" t="s">
        <v>655</v>
      </c>
    </row>
    <row r="103" spans="1:12" ht="24.75" customHeight="1">
      <c r="A103" s="12">
        <v>4520</v>
      </c>
      <c r="B103" s="63" t="s">
        <v>73</v>
      </c>
      <c r="C103" s="28" t="s">
        <v>655</v>
      </c>
      <c r="D103" s="62">
        <f t="shared" si="5"/>
        <v>3000</v>
      </c>
      <c r="E103" s="62">
        <f>E106</f>
        <v>3000</v>
      </c>
      <c r="F103" s="28" t="s">
        <v>655</v>
      </c>
      <c r="G103" s="62">
        <f t="shared" si="3"/>
        <v>3000</v>
      </c>
      <c r="H103" s="62">
        <f>H106</f>
        <v>3000</v>
      </c>
      <c r="I103" s="28" t="s">
        <v>655</v>
      </c>
      <c r="J103" s="62">
        <f t="shared" si="4"/>
        <v>0</v>
      </c>
      <c r="K103" s="62">
        <f>K106</f>
        <v>0</v>
      </c>
      <c r="L103" s="12" t="s">
        <v>655</v>
      </c>
    </row>
    <row r="104" spans="1:12" ht="0.75" customHeight="1">
      <c r="A104" s="12" t="s">
        <v>613</v>
      </c>
      <c r="B104" s="29" t="s">
        <v>402</v>
      </c>
      <c r="C104" s="28" t="s">
        <v>613</v>
      </c>
      <c r="D104" s="62">
        <f t="shared" si="5"/>
        <v>0</v>
      </c>
      <c r="E104" s="62"/>
      <c r="F104" s="28" t="s">
        <v>655</v>
      </c>
      <c r="G104" s="62">
        <f t="shared" si="3"/>
        <v>0</v>
      </c>
      <c r="H104" s="62"/>
      <c r="I104" s="28" t="s">
        <v>655</v>
      </c>
      <c r="J104" s="62">
        <f t="shared" si="4"/>
        <v>0</v>
      </c>
      <c r="K104" s="62"/>
      <c r="L104" s="12" t="s">
        <v>655</v>
      </c>
    </row>
    <row r="105" spans="1:12" ht="24.75" customHeight="1" hidden="1">
      <c r="A105" s="12">
        <v>4521</v>
      </c>
      <c r="B105" s="29" t="s">
        <v>374</v>
      </c>
      <c r="C105" s="28">
        <v>4621</v>
      </c>
      <c r="D105" s="62">
        <f t="shared" si="5"/>
        <v>0</v>
      </c>
      <c r="E105" s="62"/>
      <c r="F105" s="28" t="s">
        <v>655</v>
      </c>
      <c r="G105" s="62">
        <f t="shared" si="3"/>
        <v>0</v>
      </c>
      <c r="H105" s="62"/>
      <c r="I105" s="28" t="s">
        <v>655</v>
      </c>
      <c r="J105" s="62">
        <f t="shared" si="4"/>
        <v>0</v>
      </c>
      <c r="K105" s="62"/>
      <c r="L105" s="12" t="s">
        <v>655</v>
      </c>
    </row>
    <row r="106" spans="1:12" ht="21" customHeight="1">
      <c r="A106" s="12">
        <v>4522</v>
      </c>
      <c r="B106" s="29" t="s">
        <v>375</v>
      </c>
      <c r="C106" s="28">
        <v>4622</v>
      </c>
      <c r="D106" s="62">
        <f t="shared" si="5"/>
        <v>3000</v>
      </c>
      <c r="E106" s="62">
        <v>3000</v>
      </c>
      <c r="F106" s="28" t="s">
        <v>655</v>
      </c>
      <c r="G106" s="62">
        <f t="shared" si="3"/>
        <v>3000</v>
      </c>
      <c r="H106" s="62">
        <v>3000</v>
      </c>
      <c r="I106" s="28" t="s">
        <v>655</v>
      </c>
      <c r="J106" s="62">
        <f t="shared" si="4"/>
        <v>0</v>
      </c>
      <c r="K106" s="62"/>
      <c r="L106" s="12" t="s">
        <v>655</v>
      </c>
    </row>
    <row r="107" spans="1:12" ht="24.75" customHeight="1">
      <c r="A107" s="12">
        <v>4530</v>
      </c>
      <c r="B107" s="63" t="s">
        <v>74</v>
      </c>
      <c r="C107" s="28" t="s">
        <v>655</v>
      </c>
      <c r="D107" s="62">
        <f>D109+D110+D111</f>
        <v>117969</v>
      </c>
      <c r="E107" s="62">
        <f>E109+E110+E111</f>
        <v>117969</v>
      </c>
      <c r="F107" s="28" t="s">
        <v>655</v>
      </c>
      <c r="G107" s="62">
        <f>G109+G110+G111</f>
        <v>117292.86</v>
      </c>
      <c r="H107" s="62">
        <f>H109+H110+H111</f>
        <v>117292.86</v>
      </c>
      <c r="I107" s="28" t="s">
        <v>655</v>
      </c>
      <c r="J107" s="62">
        <f>J109+J110+J111</f>
        <v>102424.139</v>
      </c>
      <c r="K107" s="62">
        <f>K109+K110+K111</f>
        <v>102424.139</v>
      </c>
      <c r="L107" s="12" t="s">
        <v>655</v>
      </c>
    </row>
    <row r="108" spans="1:12" ht="13.5" customHeight="1" hidden="1">
      <c r="A108" s="12" t="s">
        <v>613</v>
      </c>
      <c r="B108" s="29" t="s">
        <v>402</v>
      </c>
      <c r="C108" s="28" t="s">
        <v>613</v>
      </c>
      <c r="D108" s="62">
        <f t="shared" si="5"/>
        <v>0</v>
      </c>
      <c r="E108" s="62"/>
      <c r="F108" s="28" t="s">
        <v>655</v>
      </c>
      <c r="G108" s="62">
        <f t="shared" si="3"/>
        <v>0</v>
      </c>
      <c r="H108" s="62"/>
      <c r="I108" s="28" t="s">
        <v>655</v>
      </c>
      <c r="J108" s="62">
        <f t="shared" si="4"/>
        <v>0</v>
      </c>
      <c r="K108" s="62"/>
      <c r="L108" s="12" t="s">
        <v>655</v>
      </c>
    </row>
    <row r="109" spans="1:12" ht="17.25" customHeight="1">
      <c r="A109" s="12">
        <v>4531</v>
      </c>
      <c r="B109" s="29" t="s">
        <v>376</v>
      </c>
      <c r="C109" s="28">
        <v>4637</v>
      </c>
      <c r="D109" s="62">
        <f t="shared" si="5"/>
        <v>117969</v>
      </c>
      <c r="E109" s="62">
        <v>117969</v>
      </c>
      <c r="F109" s="28" t="s">
        <v>655</v>
      </c>
      <c r="G109" s="62">
        <f t="shared" si="3"/>
        <v>117292.86</v>
      </c>
      <c r="H109" s="62">
        <v>117292.86</v>
      </c>
      <c r="I109" s="28" t="s">
        <v>655</v>
      </c>
      <c r="J109" s="214">
        <f t="shared" si="4"/>
        <v>102424.139</v>
      </c>
      <c r="K109" s="214">
        <v>102424.139</v>
      </c>
      <c r="L109" s="12" t="s">
        <v>655</v>
      </c>
    </row>
    <row r="110" spans="1:12" ht="17.25" customHeight="1">
      <c r="A110" s="12">
        <v>4532</v>
      </c>
      <c r="B110" s="29" t="s">
        <v>558</v>
      </c>
      <c r="C110" s="28">
        <v>4638</v>
      </c>
      <c r="D110" s="62">
        <f t="shared" si="5"/>
        <v>0</v>
      </c>
      <c r="E110" s="62">
        <v>0</v>
      </c>
      <c r="F110" s="28" t="s">
        <v>655</v>
      </c>
      <c r="G110" s="62">
        <f t="shared" si="3"/>
        <v>0</v>
      </c>
      <c r="H110" s="62">
        <v>0</v>
      </c>
      <c r="I110" s="28" t="s">
        <v>655</v>
      </c>
      <c r="J110" s="62">
        <f t="shared" si="4"/>
        <v>0</v>
      </c>
      <c r="K110" s="62">
        <v>0</v>
      </c>
      <c r="L110" s="12" t="s">
        <v>655</v>
      </c>
    </row>
    <row r="111" spans="1:12" ht="17.25" customHeight="1">
      <c r="A111" s="12">
        <v>4533</v>
      </c>
      <c r="B111" s="29" t="s">
        <v>28</v>
      </c>
      <c r="C111" s="28">
        <v>4639</v>
      </c>
      <c r="D111" s="62">
        <f t="shared" si="5"/>
        <v>0</v>
      </c>
      <c r="E111" s="62">
        <v>0</v>
      </c>
      <c r="F111" s="28" t="s">
        <v>655</v>
      </c>
      <c r="G111" s="62">
        <f aca="true" t="shared" si="6" ref="G111:G174">H111</f>
        <v>0</v>
      </c>
      <c r="H111" s="62">
        <v>0</v>
      </c>
      <c r="I111" s="28" t="s">
        <v>655</v>
      </c>
      <c r="J111" s="62">
        <f aca="true" t="shared" si="7" ref="J111:J174">K111</f>
        <v>0</v>
      </c>
      <c r="K111" s="62">
        <v>0</v>
      </c>
      <c r="L111" s="12" t="s">
        <v>655</v>
      </c>
    </row>
    <row r="112" spans="1:12" ht="0.75" customHeight="1">
      <c r="A112" s="12" t="s">
        <v>613</v>
      </c>
      <c r="B112" s="29" t="s">
        <v>785</v>
      </c>
      <c r="C112" s="28" t="s">
        <v>613</v>
      </c>
      <c r="D112" s="62">
        <f t="shared" si="5"/>
        <v>0</v>
      </c>
      <c r="E112" s="62"/>
      <c r="F112" s="28" t="s">
        <v>655</v>
      </c>
      <c r="G112" s="62">
        <f t="shared" si="6"/>
        <v>0</v>
      </c>
      <c r="H112" s="62"/>
      <c r="I112" s="28" t="s">
        <v>655</v>
      </c>
      <c r="J112" s="62">
        <f t="shared" si="7"/>
        <v>0</v>
      </c>
      <c r="K112" s="62"/>
      <c r="L112" s="12" t="s">
        <v>655</v>
      </c>
    </row>
    <row r="113" spans="1:12" ht="21" customHeight="1" hidden="1">
      <c r="A113" s="12">
        <v>4534</v>
      </c>
      <c r="B113" s="29" t="s">
        <v>559</v>
      </c>
      <c r="C113" s="28" t="s">
        <v>613</v>
      </c>
      <c r="D113" s="62">
        <f t="shared" si="5"/>
        <v>0</v>
      </c>
      <c r="E113" s="62"/>
      <c r="F113" s="28" t="s">
        <v>655</v>
      </c>
      <c r="G113" s="62">
        <f t="shared" si="6"/>
        <v>0</v>
      </c>
      <c r="H113" s="62"/>
      <c r="I113" s="28" t="s">
        <v>655</v>
      </c>
      <c r="J113" s="62">
        <f t="shared" si="7"/>
        <v>0</v>
      </c>
      <c r="K113" s="62"/>
      <c r="L113" s="12" t="s">
        <v>655</v>
      </c>
    </row>
    <row r="114" spans="1:12" ht="17.25" customHeight="1" hidden="1">
      <c r="A114" s="12" t="s">
        <v>613</v>
      </c>
      <c r="B114" s="29" t="s">
        <v>560</v>
      </c>
      <c r="C114" s="28" t="s">
        <v>613</v>
      </c>
      <c r="D114" s="62">
        <f t="shared" si="5"/>
        <v>0</v>
      </c>
      <c r="E114" s="62"/>
      <c r="F114" s="28" t="s">
        <v>655</v>
      </c>
      <c r="G114" s="62">
        <f t="shared" si="6"/>
        <v>0</v>
      </c>
      <c r="H114" s="62"/>
      <c r="I114" s="28" t="s">
        <v>655</v>
      </c>
      <c r="J114" s="62">
        <f t="shared" si="7"/>
        <v>0</v>
      </c>
      <c r="K114" s="62"/>
      <c r="L114" s="12" t="s">
        <v>655</v>
      </c>
    </row>
    <row r="115" spans="1:12" ht="17.25" customHeight="1" hidden="1">
      <c r="A115" s="12">
        <v>4535</v>
      </c>
      <c r="B115" s="29" t="s">
        <v>561</v>
      </c>
      <c r="C115" s="28" t="s">
        <v>613</v>
      </c>
      <c r="D115" s="62">
        <f t="shared" si="5"/>
        <v>0</v>
      </c>
      <c r="E115" s="62"/>
      <c r="F115" s="28" t="s">
        <v>655</v>
      </c>
      <c r="G115" s="62">
        <f t="shared" si="6"/>
        <v>0</v>
      </c>
      <c r="H115" s="62"/>
      <c r="I115" s="28" t="s">
        <v>655</v>
      </c>
      <c r="J115" s="62">
        <f t="shared" si="7"/>
        <v>0</v>
      </c>
      <c r="K115" s="62"/>
      <c r="L115" s="12" t="s">
        <v>655</v>
      </c>
    </row>
    <row r="116" spans="1:12" ht="17.25" customHeight="1" hidden="1">
      <c r="A116" s="12">
        <v>4536</v>
      </c>
      <c r="B116" s="29" t="s">
        <v>562</v>
      </c>
      <c r="C116" s="28" t="s">
        <v>613</v>
      </c>
      <c r="D116" s="62">
        <f t="shared" si="5"/>
        <v>0</v>
      </c>
      <c r="E116" s="62"/>
      <c r="F116" s="28" t="s">
        <v>655</v>
      </c>
      <c r="G116" s="62">
        <f t="shared" si="6"/>
        <v>0</v>
      </c>
      <c r="H116" s="62"/>
      <c r="I116" s="28" t="s">
        <v>655</v>
      </c>
      <c r="J116" s="62">
        <f t="shared" si="7"/>
        <v>0</v>
      </c>
      <c r="K116" s="62"/>
      <c r="L116" s="12" t="s">
        <v>655</v>
      </c>
    </row>
    <row r="117" spans="1:12" ht="17.25" customHeight="1" hidden="1">
      <c r="A117" s="12">
        <v>4537</v>
      </c>
      <c r="B117" s="29" t="s">
        <v>563</v>
      </c>
      <c r="C117" s="28" t="s">
        <v>613</v>
      </c>
      <c r="D117" s="62">
        <f t="shared" si="5"/>
        <v>0</v>
      </c>
      <c r="E117" s="62"/>
      <c r="F117" s="28" t="s">
        <v>655</v>
      </c>
      <c r="G117" s="62">
        <f t="shared" si="6"/>
        <v>0</v>
      </c>
      <c r="H117" s="62"/>
      <c r="I117" s="28" t="s">
        <v>655</v>
      </c>
      <c r="J117" s="62">
        <f t="shared" si="7"/>
        <v>0</v>
      </c>
      <c r="K117" s="62"/>
      <c r="L117" s="12" t="s">
        <v>655</v>
      </c>
    </row>
    <row r="118" spans="1:12" ht="17.25" customHeight="1" hidden="1">
      <c r="A118" s="12">
        <v>4538</v>
      </c>
      <c r="B118" s="29" t="s">
        <v>564</v>
      </c>
      <c r="C118" s="28" t="s">
        <v>613</v>
      </c>
      <c r="D118" s="62">
        <f t="shared" si="5"/>
        <v>0</v>
      </c>
      <c r="E118" s="62"/>
      <c r="F118" s="28" t="s">
        <v>655</v>
      </c>
      <c r="G118" s="62">
        <f t="shared" si="6"/>
        <v>0</v>
      </c>
      <c r="H118" s="62"/>
      <c r="I118" s="28" t="s">
        <v>655</v>
      </c>
      <c r="J118" s="62">
        <f t="shared" si="7"/>
        <v>0</v>
      </c>
      <c r="K118" s="62"/>
      <c r="L118" s="12" t="s">
        <v>655</v>
      </c>
    </row>
    <row r="119" spans="1:12" ht="17.25" customHeight="1">
      <c r="A119" s="12">
        <v>4540</v>
      </c>
      <c r="B119" s="63" t="s">
        <v>75</v>
      </c>
      <c r="C119" s="28" t="s">
        <v>655</v>
      </c>
      <c r="D119" s="62">
        <f>D121</f>
        <v>0</v>
      </c>
      <c r="E119" s="62">
        <f>E121</f>
        <v>0</v>
      </c>
      <c r="F119" s="28" t="s">
        <v>655</v>
      </c>
      <c r="G119" s="62">
        <f>G121</f>
        <v>0</v>
      </c>
      <c r="H119" s="62">
        <f>H121</f>
        <v>0</v>
      </c>
      <c r="I119" s="28" t="s">
        <v>655</v>
      </c>
      <c r="J119" s="62">
        <f>J121</f>
        <v>0</v>
      </c>
      <c r="K119" s="62">
        <f>K121</f>
        <v>0</v>
      </c>
      <c r="L119" s="12" t="s">
        <v>655</v>
      </c>
    </row>
    <row r="120" spans="1:12" ht="1.5" customHeight="1">
      <c r="A120" s="12" t="s">
        <v>613</v>
      </c>
      <c r="B120" s="29" t="s">
        <v>402</v>
      </c>
      <c r="C120" s="28" t="s">
        <v>613</v>
      </c>
      <c r="D120" s="62">
        <f t="shared" si="5"/>
        <v>0</v>
      </c>
      <c r="E120" s="62"/>
      <c r="F120" s="28" t="s">
        <v>655</v>
      </c>
      <c r="G120" s="62">
        <f t="shared" si="6"/>
        <v>0</v>
      </c>
      <c r="H120" s="62"/>
      <c r="I120" s="28" t="s">
        <v>655</v>
      </c>
      <c r="J120" s="62">
        <f t="shared" si="7"/>
        <v>0</v>
      </c>
      <c r="K120" s="62"/>
      <c r="L120" s="12" t="s">
        <v>655</v>
      </c>
    </row>
    <row r="121" spans="1:12" ht="24.75" customHeight="1">
      <c r="A121" s="12">
        <v>4541</v>
      </c>
      <c r="B121" s="29" t="s">
        <v>565</v>
      </c>
      <c r="C121" s="28">
        <v>4655</v>
      </c>
      <c r="D121" s="62">
        <f t="shared" si="5"/>
        <v>0</v>
      </c>
      <c r="E121" s="62">
        <v>0</v>
      </c>
      <c r="F121" s="28" t="s">
        <v>655</v>
      </c>
      <c r="G121" s="62">
        <f t="shared" si="6"/>
        <v>0</v>
      </c>
      <c r="H121" s="62">
        <v>0</v>
      </c>
      <c r="I121" s="28" t="s">
        <v>655</v>
      </c>
      <c r="J121" s="62">
        <f t="shared" si="7"/>
        <v>0</v>
      </c>
      <c r="K121" s="62">
        <v>0</v>
      </c>
      <c r="L121" s="12" t="s">
        <v>655</v>
      </c>
    </row>
    <row r="122" spans="1:12" ht="2.25" customHeight="1" hidden="1">
      <c r="A122" s="12">
        <v>4542</v>
      </c>
      <c r="B122" s="29" t="s">
        <v>566</v>
      </c>
      <c r="C122" s="28">
        <v>4656</v>
      </c>
      <c r="D122" s="62">
        <f t="shared" si="5"/>
        <v>0</v>
      </c>
      <c r="E122" s="62"/>
      <c r="F122" s="28" t="s">
        <v>655</v>
      </c>
      <c r="G122" s="62">
        <f t="shared" si="6"/>
        <v>0</v>
      </c>
      <c r="H122" s="62"/>
      <c r="I122" s="28" t="s">
        <v>655</v>
      </c>
      <c r="J122" s="62">
        <f t="shared" si="7"/>
        <v>0</v>
      </c>
      <c r="K122" s="62"/>
      <c r="L122" s="12" t="s">
        <v>655</v>
      </c>
    </row>
    <row r="123" spans="1:12" ht="38.25" customHeight="1" hidden="1">
      <c r="A123" s="12">
        <v>4543</v>
      </c>
      <c r="B123" s="29" t="s">
        <v>76</v>
      </c>
      <c r="C123" s="28">
        <v>4657</v>
      </c>
      <c r="D123" s="62">
        <f t="shared" si="5"/>
        <v>0</v>
      </c>
      <c r="E123" s="62"/>
      <c r="F123" s="28" t="s">
        <v>655</v>
      </c>
      <c r="G123" s="62">
        <f t="shared" si="6"/>
        <v>0</v>
      </c>
      <c r="H123" s="62"/>
      <c r="I123" s="28" t="s">
        <v>655</v>
      </c>
      <c r="J123" s="62">
        <f t="shared" si="7"/>
        <v>0</v>
      </c>
      <c r="K123" s="62"/>
      <c r="L123" s="12" t="s">
        <v>655</v>
      </c>
    </row>
    <row r="124" spans="1:12" ht="38.25" customHeight="1" hidden="1">
      <c r="A124" s="12" t="s">
        <v>613</v>
      </c>
      <c r="B124" s="29" t="s">
        <v>785</v>
      </c>
      <c r="C124" s="28" t="s">
        <v>613</v>
      </c>
      <c r="D124" s="62">
        <f t="shared" si="5"/>
        <v>0</v>
      </c>
      <c r="E124" s="62"/>
      <c r="F124" s="28" t="s">
        <v>655</v>
      </c>
      <c r="G124" s="62">
        <f t="shared" si="6"/>
        <v>0</v>
      </c>
      <c r="H124" s="62"/>
      <c r="I124" s="28" t="s">
        <v>655</v>
      </c>
      <c r="J124" s="62">
        <f t="shared" si="7"/>
        <v>0</v>
      </c>
      <c r="K124" s="62"/>
      <c r="L124" s="12" t="s">
        <v>655</v>
      </c>
    </row>
    <row r="125" spans="1:12" ht="38.25" customHeight="1" hidden="1">
      <c r="A125" s="12">
        <v>4544</v>
      </c>
      <c r="B125" s="29" t="s">
        <v>77</v>
      </c>
      <c r="C125" s="28" t="s">
        <v>613</v>
      </c>
      <c r="D125" s="62">
        <f t="shared" si="5"/>
        <v>0</v>
      </c>
      <c r="E125" s="62"/>
      <c r="F125" s="28" t="s">
        <v>655</v>
      </c>
      <c r="G125" s="62">
        <f t="shared" si="6"/>
        <v>0</v>
      </c>
      <c r="H125" s="62"/>
      <c r="I125" s="28" t="s">
        <v>655</v>
      </c>
      <c r="J125" s="62">
        <f t="shared" si="7"/>
        <v>0</v>
      </c>
      <c r="K125" s="62"/>
      <c r="L125" s="12" t="s">
        <v>655</v>
      </c>
    </row>
    <row r="126" spans="1:12" ht="38.25" customHeight="1" hidden="1">
      <c r="A126" s="12" t="s">
        <v>613</v>
      </c>
      <c r="B126" s="29" t="s">
        <v>560</v>
      </c>
      <c r="C126" s="28" t="s">
        <v>613</v>
      </c>
      <c r="D126" s="62">
        <f t="shared" si="5"/>
        <v>0</v>
      </c>
      <c r="E126" s="62"/>
      <c r="F126" s="28" t="s">
        <v>655</v>
      </c>
      <c r="G126" s="62">
        <f t="shared" si="6"/>
        <v>0</v>
      </c>
      <c r="H126" s="62"/>
      <c r="I126" s="28" t="s">
        <v>655</v>
      </c>
      <c r="J126" s="62">
        <f t="shared" si="7"/>
        <v>0</v>
      </c>
      <c r="K126" s="62"/>
      <c r="L126" s="12" t="s">
        <v>655</v>
      </c>
    </row>
    <row r="127" spans="1:12" ht="38.25" customHeight="1" hidden="1">
      <c r="A127" s="12">
        <v>4545</v>
      </c>
      <c r="B127" s="29" t="s">
        <v>561</v>
      </c>
      <c r="C127" s="28" t="s">
        <v>613</v>
      </c>
      <c r="D127" s="62">
        <f t="shared" si="5"/>
        <v>0</v>
      </c>
      <c r="E127" s="62"/>
      <c r="F127" s="28" t="s">
        <v>655</v>
      </c>
      <c r="G127" s="62">
        <f t="shared" si="6"/>
        <v>0</v>
      </c>
      <c r="H127" s="62"/>
      <c r="I127" s="28" t="s">
        <v>655</v>
      </c>
      <c r="J127" s="62">
        <f t="shared" si="7"/>
        <v>0</v>
      </c>
      <c r="K127" s="62"/>
      <c r="L127" s="12" t="s">
        <v>655</v>
      </c>
    </row>
    <row r="128" spans="1:12" ht="38.25" customHeight="1" hidden="1">
      <c r="A128" s="12">
        <v>4546</v>
      </c>
      <c r="B128" s="29" t="s">
        <v>567</v>
      </c>
      <c r="C128" s="28" t="s">
        <v>613</v>
      </c>
      <c r="D128" s="62">
        <f t="shared" si="5"/>
        <v>0</v>
      </c>
      <c r="E128" s="62"/>
      <c r="F128" s="28" t="s">
        <v>655</v>
      </c>
      <c r="G128" s="62">
        <f t="shared" si="6"/>
        <v>0</v>
      </c>
      <c r="H128" s="62"/>
      <c r="I128" s="28" t="s">
        <v>655</v>
      </c>
      <c r="J128" s="62">
        <f t="shared" si="7"/>
        <v>0</v>
      </c>
      <c r="K128" s="62"/>
      <c r="L128" s="12" t="s">
        <v>655</v>
      </c>
    </row>
    <row r="129" spans="1:12" ht="38.25" customHeight="1" hidden="1">
      <c r="A129" s="12">
        <v>4547</v>
      </c>
      <c r="B129" s="29" t="s">
        <v>563</v>
      </c>
      <c r="C129" s="28" t="s">
        <v>613</v>
      </c>
      <c r="D129" s="62">
        <f t="shared" si="5"/>
        <v>0</v>
      </c>
      <c r="E129" s="62"/>
      <c r="F129" s="28" t="s">
        <v>655</v>
      </c>
      <c r="G129" s="62">
        <f t="shared" si="6"/>
        <v>0</v>
      </c>
      <c r="H129" s="62"/>
      <c r="I129" s="28" t="s">
        <v>655</v>
      </c>
      <c r="J129" s="62">
        <f t="shared" si="7"/>
        <v>0</v>
      </c>
      <c r="K129" s="62"/>
      <c r="L129" s="12" t="s">
        <v>655</v>
      </c>
    </row>
    <row r="130" spans="1:12" ht="38.25" customHeight="1" hidden="1">
      <c r="A130" s="12">
        <v>4548</v>
      </c>
      <c r="B130" s="29" t="s">
        <v>564</v>
      </c>
      <c r="C130" s="28" t="s">
        <v>613</v>
      </c>
      <c r="D130" s="62">
        <f t="shared" si="5"/>
        <v>0</v>
      </c>
      <c r="E130" s="62"/>
      <c r="F130" s="28" t="s">
        <v>655</v>
      </c>
      <c r="G130" s="62">
        <f t="shared" si="6"/>
        <v>0</v>
      </c>
      <c r="H130" s="62"/>
      <c r="I130" s="28" t="s">
        <v>655</v>
      </c>
      <c r="J130" s="62">
        <f t="shared" si="7"/>
        <v>0</v>
      </c>
      <c r="K130" s="62"/>
      <c r="L130" s="12" t="s">
        <v>655</v>
      </c>
    </row>
    <row r="131" spans="1:12" s="254" customFormat="1" ht="38.25" customHeight="1">
      <c r="A131" s="249">
        <v>4600</v>
      </c>
      <c r="B131" s="256" t="s">
        <v>78</v>
      </c>
      <c r="C131" s="251" t="s">
        <v>655</v>
      </c>
      <c r="D131" s="252">
        <f>D133+D137+D143</f>
        <v>7725</v>
      </c>
      <c r="E131" s="252">
        <f>E133+E137+E143</f>
        <v>7725</v>
      </c>
      <c r="F131" s="251" t="s">
        <v>655</v>
      </c>
      <c r="G131" s="252">
        <f>G133+G137+G143</f>
        <v>11225</v>
      </c>
      <c r="H131" s="252">
        <f>H133+H137+H143</f>
        <v>11225</v>
      </c>
      <c r="I131" s="251" t="s">
        <v>655</v>
      </c>
      <c r="J131" s="252">
        <f>J133+J137+J143</f>
        <v>9367</v>
      </c>
      <c r="K131" s="252">
        <f>K133+K137+K143</f>
        <v>9367</v>
      </c>
      <c r="L131" s="249" t="s">
        <v>655</v>
      </c>
    </row>
    <row r="132" spans="1:12" ht="15" customHeight="1" hidden="1" thickBot="1">
      <c r="A132" s="12" t="s">
        <v>613</v>
      </c>
      <c r="B132" s="29" t="s">
        <v>785</v>
      </c>
      <c r="C132" s="28" t="s">
        <v>613</v>
      </c>
      <c r="D132" s="62">
        <f t="shared" si="5"/>
        <v>0</v>
      </c>
      <c r="E132" s="62"/>
      <c r="F132" s="28" t="s">
        <v>655</v>
      </c>
      <c r="G132" s="62">
        <f t="shared" si="6"/>
        <v>0</v>
      </c>
      <c r="H132" s="62"/>
      <c r="I132" s="28" t="s">
        <v>655</v>
      </c>
      <c r="J132" s="62">
        <f t="shared" si="7"/>
        <v>0</v>
      </c>
      <c r="K132" s="62"/>
      <c r="L132" s="12" t="s">
        <v>655</v>
      </c>
    </row>
    <row r="133" spans="1:12" ht="12.75" customHeight="1">
      <c r="A133" s="12">
        <v>4610</v>
      </c>
      <c r="B133" s="63" t="s">
        <v>568</v>
      </c>
      <c r="C133" s="28" t="s">
        <v>613</v>
      </c>
      <c r="D133" s="62">
        <f t="shared" si="5"/>
        <v>0</v>
      </c>
      <c r="E133" s="62">
        <v>0</v>
      </c>
      <c r="F133" s="28" t="s">
        <v>655</v>
      </c>
      <c r="G133" s="62">
        <f t="shared" si="6"/>
        <v>0</v>
      </c>
      <c r="H133" s="62">
        <v>0</v>
      </c>
      <c r="I133" s="28" t="s">
        <v>655</v>
      </c>
      <c r="J133" s="62">
        <f t="shared" si="7"/>
        <v>0</v>
      </c>
      <c r="K133" s="62">
        <v>0</v>
      </c>
      <c r="L133" s="12" t="s">
        <v>655</v>
      </c>
    </row>
    <row r="134" spans="1:12" ht="1.5" customHeight="1" hidden="1" thickBot="1">
      <c r="A134" s="12" t="s">
        <v>613</v>
      </c>
      <c r="B134" s="29" t="s">
        <v>785</v>
      </c>
      <c r="C134" s="28" t="s">
        <v>613</v>
      </c>
      <c r="D134" s="62">
        <f t="shared" si="5"/>
        <v>0</v>
      </c>
      <c r="E134" s="62"/>
      <c r="F134" s="28" t="s">
        <v>655</v>
      </c>
      <c r="G134" s="62">
        <f t="shared" si="6"/>
        <v>0</v>
      </c>
      <c r="H134" s="62"/>
      <c r="I134" s="28" t="s">
        <v>655</v>
      </c>
      <c r="J134" s="62">
        <f t="shared" si="7"/>
        <v>0</v>
      </c>
      <c r="K134" s="62"/>
      <c r="L134" s="12" t="s">
        <v>655</v>
      </c>
    </row>
    <row r="135" spans="1:12" ht="24.75" customHeight="1" hidden="1" thickBot="1">
      <c r="A135" s="12">
        <v>4610</v>
      </c>
      <c r="B135" s="29" t="s">
        <v>569</v>
      </c>
      <c r="C135" s="28">
        <v>4711</v>
      </c>
      <c r="D135" s="62">
        <f t="shared" si="5"/>
        <v>0</v>
      </c>
      <c r="E135" s="62"/>
      <c r="F135" s="28" t="s">
        <v>655</v>
      </c>
      <c r="G135" s="62">
        <f t="shared" si="6"/>
        <v>0</v>
      </c>
      <c r="H135" s="62"/>
      <c r="I135" s="28" t="s">
        <v>655</v>
      </c>
      <c r="J135" s="62">
        <f t="shared" si="7"/>
        <v>0</v>
      </c>
      <c r="K135" s="62"/>
      <c r="L135" s="12" t="s">
        <v>655</v>
      </c>
    </row>
    <row r="136" spans="1:12" ht="24.75" customHeight="1" hidden="1" thickBot="1">
      <c r="A136" s="12">
        <v>4620</v>
      </c>
      <c r="B136" s="29" t="s">
        <v>493</v>
      </c>
      <c r="C136" s="28">
        <v>4712</v>
      </c>
      <c r="D136" s="62">
        <f t="shared" si="5"/>
        <v>0</v>
      </c>
      <c r="E136" s="62"/>
      <c r="F136" s="28" t="s">
        <v>655</v>
      </c>
      <c r="G136" s="62">
        <f t="shared" si="6"/>
        <v>0</v>
      </c>
      <c r="H136" s="62"/>
      <c r="I136" s="28" t="s">
        <v>655</v>
      </c>
      <c r="J136" s="62">
        <f t="shared" si="7"/>
        <v>0</v>
      </c>
      <c r="K136" s="62"/>
      <c r="L136" s="12" t="s">
        <v>655</v>
      </c>
    </row>
    <row r="137" spans="1:12" ht="34.5" customHeight="1">
      <c r="A137" s="12">
        <v>4630</v>
      </c>
      <c r="B137" s="63" t="s">
        <v>79</v>
      </c>
      <c r="C137" s="28" t="s">
        <v>655</v>
      </c>
      <c r="D137" s="62">
        <f>D139+D140+D141+D142</f>
        <v>7725</v>
      </c>
      <c r="E137" s="62">
        <f>E139+E140+E141+E142</f>
        <v>7725</v>
      </c>
      <c r="F137" s="28" t="s">
        <v>655</v>
      </c>
      <c r="G137" s="62">
        <f>G139+G140+G141+G142</f>
        <v>11225</v>
      </c>
      <c r="H137" s="62">
        <f>H139+H140+H141+H142</f>
        <v>11225</v>
      </c>
      <c r="I137" s="28" t="s">
        <v>655</v>
      </c>
      <c r="J137" s="62">
        <f>J139+J140+J141+J142</f>
        <v>9367</v>
      </c>
      <c r="K137" s="62">
        <f>K139+K140+K141+K142</f>
        <v>9367</v>
      </c>
      <c r="L137" s="12" t="s">
        <v>655</v>
      </c>
    </row>
    <row r="138" spans="1:12" ht="14.25" customHeight="1" hidden="1" thickBot="1">
      <c r="A138" s="12" t="s">
        <v>613</v>
      </c>
      <c r="B138" s="29" t="s">
        <v>402</v>
      </c>
      <c r="C138" s="28" t="s">
        <v>613</v>
      </c>
      <c r="D138" s="62">
        <f t="shared" si="5"/>
        <v>0</v>
      </c>
      <c r="E138" s="62"/>
      <c r="F138" s="28" t="s">
        <v>655</v>
      </c>
      <c r="G138" s="62">
        <f t="shared" si="6"/>
        <v>0</v>
      </c>
      <c r="H138" s="62"/>
      <c r="I138" s="28" t="s">
        <v>655</v>
      </c>
      <c r="J138" s="62">
        <f t="shared" si="7"/>
        <v>0</v>
      </c>
      <c r="K138" s="62"/>
      <c r="L138" s="12" t="s">
        <v>655</v>
      </c>
    </row>
    <row r="139" spans="1:12" ht="13.5" customHeight="1">
      <c r="A139" s="12">
        <v>4631</v>
      </c>
      <c r="B139" s="29" t="s">
        <v>131</v>
      </c>
      <c r="C139" s="28">
        <v>4726</v>
      </c>
      <c r="D139" s="62">
        <f t="shared" si="5"/>
        <v>0</v>
      </c>
      <c r="E139" s="62">
        <v>0</v>
      </c>
      <c r="F139" s="28" t="s">
        <v>655</v>
      </c>
      <c r="G139" s="62">
        <f t="shared" si="6"/>
        <v>0</v>
      </c>
      <c r="H139" s="62">
        <v>0</v>
      </c>
      <c r="I139" s="28" t="s">
        <v>655</v>
      </c>
      <c r="J139" s="62">
        <f t="shared" si="7"/>
        <v>0</v>
      </c>
      <c r="K139" s="62">
        <v>0</v>
      </c>
      <c r="L139" s="12" t="s">
        <v>655</v>
      </c>
    </row>
    <row r="140" spans="1:12" ht="26.25" customHeight="1">
      <c r="A140" s="12">
        <v>4632</v>
      </c>
      <c r="B140" s="29" t="s">
        <v>132</v>
      </c>
      <c r="C140" s="28">
        <v>4727</v>
      </c>
      <c r="D140" s="62">
        <f t="shared" si="5"/>
        <v>0</v>
      </c>
      <c r="E140" s="62">
        <v>0</v>
      </c>
      <c r="F140" s="28" t="s">
        <v>655</v>
      </c>
      <c r="G140" s="62">
        <f t="shared" si="6"/>
        <v>0</v>
      </c>
      <c r="H140" s="62">
        <v>0</v>
      </c>
      <c r="I140" s="28" t="s">
        <v>655</v>
      </c>
      <c r="J140" s="62">
        <f t="shared" si="7"/>
        <v>0</v>
      </c>
      <c r="K140" s="62">
        <v>0</v>
      </c>
      <c r="L140" s="12" t="s">
        <v>655</v>
      </c>
    </row>
    <row r="141" spans="1:12" ht="18" customHeight="1">
      <c r="A141" s="12">
        <v>4633</v>
      </c>
      <c r="B141" s="29" t="s">
        <v>133</v>
      </c>
      <c r="C141" s="28">
        <v>4728</v>
      </c>
      <c r="D141" s="62">
        <f t="shared" si="5"/>
        <v>0</v>
      </c>
      <c r="E141" s="62">
        <v>0</v>
      </c>
      <c r="F141" s="28" t="s">
        <v>655</v>
      </c>
      <c r="G141" s="62">
        <f t="shared" si="6"/>
        <v>0</v>
      </c>
      <c r="H141" s="62">
        <v>0</v>
      </c>
      <c r="I141" s="28" t="s">
        <v>655</v>
      </c>
      <c r="J141" s="62">
        <f t="shared" si="7"/>
        <v>0</v>
      </c>
      <c r="K141" s="62">
        <v>0</v>
      </c>
      <c r="L141" s="12" t="s">
        <v>655</v>
      </c>
    </row>
    <row r="142" spans="1:12" ht="11.25" customHeight="1">
      <c r="A142" s="12">
        <v>4634</v>
      </c>
      <c r="B142" s="29" t="s">
        <v>134</v>
      </c>
      <c r="C142" s="28">
        <v>4729</v>
      </c>
      <c r="D142" s="62">
        <f t="shared" si="5"/>
        <v>7725</v>
      </c>
      <c r="E142" s="62">
        <v>7725</v>
      </c>
      <c r="F142" s="28" t="s">
        <v>655</v>
      </c>
      <c r="G142" s="62">
        <f t="shared" si="6"/>
        <v>11225</v>
      </c>
      <c r="H142" s="62">
        <v>11225</v>
      </c>
      <c r="I142" s="28" t="s">
        <v>655</v>
      </c>
      <c r="J142" s="62">
        <f t="shared" si="7"/>
        <v>9367</v>
      </c>
      <c r="K142" s="62">
        <v>9367</v>
      </c>
      <c r="L142" s="12" t="s">
        <v>655</v>
      </c>
    </row>
    <row r="143" spans="1:12" ht="10.5" customHeight="1">
      <c r="A143" s="12">
        <v>4640</v>
      </c>
      <c r="B143" s="63" t="s">
        <v>80</v>
      </c>
      <c r="C143" s="28" t="s">
        <v>655</v>
      </c>
      <c r="D143" s="62">
        <f t="shared" si="5"/>
        <v>0</v>
      </c>
      <c r="E143" s="62">
        <v>0</v>
      </c>
      <c r="F143" s="28" t="s">
        <v>655</v>
      </c>
      <c r="G143" s="62">
        <f t="shared" si="6"/>
        <v>0</v>
      </c>
      <c r="H143" s="62">
        <v>0</v>
      </c>
      <c r="I143" s="28" t="s">
        <v>655</v>
      </c>
      <c r="J143" s="62">
        <f t="shared" si="7"/>
        <v>0</v>
      </c>
      <c r="K143" s="62">
        <v>0</v>
      </c>
      <c r="L143" s="12" t="s">
        <v>655</v>
      </c>
    </row>
    <row r="144" spans="1:12" ht="12.75" customHeight="1" hidden="1" thickBot="1">
      <c r="A144" s="12" t="s">
        <v>613</v>
      </c>
      <c r="B144" s="29" t="s">
        <v>402</v>
      </c>
      <c r="C144" s="28" t="s">
        <v>613</v>
      </c>
      <c r="D144" s="62">
        <f t="shared" si="5"/>
        <v>0</v>
      </c>
      <c r="E144" s="62"/>
      <c r="F144" s="28" t="s">
        <v>655</v>
      </c>
      <c r="G144" s="62">
        <f t="shared" si="6"/>
        <v>0</v>
      </c>
      <c r="H144" s="62"/>
      <c r="I144" s="28" t="s">
        <v>655</v>
      </c>
      <c r="J144" s="62">
        <f t="shared" si="7"/>
        <v>0</v>
      </c>
      <c r="K144" s="62"/>
      <c r="L144" s="12" t="s">
        <v>655</v>
      </c>
    </row>
    <row r="145" spans="1:12" ht="18.75" customHeight="1" hidden="1" thickBot="1">
      <c r="A145" s="12">
        <v>4641</v>
      </c>
      <c r="B145" s="63" t="s">
        <v>494</v>
      </c>
      <c r="C145" s="28">
        <v>4741</v>
      </c>
      <c r="D145" s="62">
        <f t="shared" si="5"/>
        <v>0</v>
      </c>
      <c r="E145" s="62"/>
      <c r="F145" s="28" t="s">
        <v>655</v>
      </c>
      <c r="G145" s="62">
        <f t="shared" si="6"/>
        <v>0</v>
      </c>
      <c r="H145" s="62"/>
      <c r="I145" s="28" t="s">
        <v>655</v>
      </c>
      <c r="J145" s="62">
        <f t="shared" si="7"/>
        <v>0</v>
      </c>
      <c r="K145" s="62"/>
      <c r="L145" s="12" t="s">
        <v>655</v>
      </c>
    </row>
    <row r="146" spans="1:12" ht="31.5" customHeight="1">
      <c r="A146" s="12">
        <v>4700</v>
      </c>
      <c r="B146" s="63" t="s">
        <v>81</v>
      </c>
      <c r="C146" s="28" t="s">
        <v>655</v>
      </c>
      <c r="D146" s="62">
        <f>D148+D152+D158+D161+D165+D168+D171</f>
        <v>32026.512</v>
      </c>
      <c r="E146" s="62">
        <f>E148+E152+E158+E161+E165+E168+E171</f>
        <v>32026.512</v>
      </c>
      <c r="F146" s="28" t="s">
        <v>655</v>
      </c>
      <c r="G146" s="62">
        <f>G148+G152+G158+G161+G165+G168+G171</f>
        <v>24465.6915</v>
      </c>
      <c r="H146" s="62">
        <f>H148+H152+H158+H161+H165+H168+H171</f>
        <v>31641.942</v>
      </c>
      <c r="I146" s="28" t="s">
        <v>655</v>
      </c>
      <c r="J146" s="62">
        <f>J148+J152+J158+J161+J165+J168+J171</f>
        <v>2298.285</v>
      </c>
      <c r="K146" s="62">
        <f>K148+K152+K158+K161+K165+K168+K171</f>
        <v>2298.285</v>
      </c>
      <c r="L146" s="12" t="s">
        <v>655</v>
      </c>
    </row>
    <row r="147" spans="1:12" ht="12.75" customHeight="1" hidden="1" thickBot="1">
      <c r="A147" s="12" t="s">
        <v>613</v>
      </c>
      <c r="B147" s="29" t="s">
        <v>785</v>
      </c>
      <c r="C147" s="28" t="s">
        <v>613</v>
      </c>
      <c r="D147" s="62">
        <f t="shared" si="5"/>
        <v>0</v>
      </c>
      <c r="E147" s="62"/>
      <c r="F147" s="28" t="s">
        <v>655</v>
      </c>
      <c r="G147" s="62">
        <f t="shared" si="6"/>
        <v>0</v>
      </c>
      <c r="H147" s="62"/>
      <c r="I147" s="28" t="s">
        <v>655</v>
      </c>
      <c r="J147" s="62">
        <f t="shared" si="7"/>
        <v>0</v>
      </c>
      <c r="K147" s="62"/>
      <c r="L147" s="12" t="s">
        <v>655</v>
      </c>
    </row>
    <row r="148" spans="1:12" ht="22.5" customHeight="1">
      <c r="A148" s="12">
        <v>4710</v>
      </c>
      <c r="B148" s="63" t="s">
        <v>82</v>
      </c>
      <c r="C148" s="28" t="s">
        <v>655</v>
      </c>
      <c r="D148" s="62">
        <f>D151</f>
        <v>700</v>
      </c>
      <c r="E148" s="62">
        <f>E151</f>
        <v>700</v>
      </c>
      <c r="F148" s="28" t="s">
        <v>655</v>
      </c>
      <c r="G148" s="62">
        <f>G151</f>
        <v>1950</v>
      </c>
      <c r="H148" s="62">
        <f>H151</f>
        <v>1950</v>
      </c>
      <c r="I148" s="28" t="s">
        <v>655</v>
      </c>
      <c r="J148" s="62">
        <f>J151</f>
        <v>1950</v>
      </c>
      <c r="K148" s="62">
        <f>K151</f>
        <v>1950</v>
      </c>
      <c r="L148" s="12" t="s">
        <v>655</v>
      </c>
    </row>
    <row r="149" spans="1:12" ht="12.75" customHeight="1" hidden="1" thickBot="1">
      <c r="A149" s="12" t="s">
        <v>613</v>
      </c>
      <c r="B149" s="29" t="s">
        <v>402</v>
      </c>
      <c r="C149" s="28" t="s">
        <v>613</v>
      </c>
      <c r="D149" s="62">
        <f t="shared" si="5"/>
        <v>0</v>
      </c>
      <c r="E149" s="62"/>
      <c r="F149" s="28" t="s">
        <v>655</v>
      </c>
      <c r="G149" s="62">
        <f t="shared" si="6"/>
        <v>0</v>
      </c>
      <c r="H149" s="62"/>
      <c r="I149" s="28" t="s">
        <v>655</v>
      </c>
      <c r="J149" s="62">
        <f t="shared" si="7"/>
        <v>0</v>
      </c>
      <c r="K149" s="62"/>
      <c r="L149" s="12" t="s">
        <v>655</v>
      </c>
    </row>
    <row r="150" spans="1:12" ht="36.75" customHeight="1" hidden="1" thickBot="1">
      <c r="A150" s="12">
        <v>4711</v>
      </c>
      <c r="B150" s="29" t="s">
        <v>495</v>
      </c>
      <c r="C150" s="28">
        <v>4811</v>
      </c>
      <c r="D150" s="62">
        <f t="shared" si="5"/>
        <v>0</v>
      </c>
      <c r="E150" s="62"/>
      <c r="F150" s="28" t="s">
        <v>655</v>
      </c>
      <c r="G150" s="62">
        <f t="shared" si="6"/>
        <v>0</v>
      </c>
      <c r="H150" s="62"/>
      <c r="I150" s="28" t="s">
        <v>655</v>
      </c>
      <c r="J150" s="62">
        <f t="shared" si="7"/>
        <v>0</v>
      </c>
      <c r="K150" s="62"/>
      <c r="L150" s="12" t="s">
        <v>655</v>
      </c>
    </row>
    <row r="151" spans="1:12" ht="24" customHeight="1">
      <c r="A151" s="12">
        <v>4712</v>
      </c>
      <c r="B151" s="29" t="s">
        <v>599</v>
      </c>
      <c r="C151" s="28">
        <v>4819</v>
      </c>
      <c r="D151" s="62">
        <f t="shared" si="5"/>
        <v>700</v>
      </c>
      <c r="E151" s="62">
        <v>700</v>
      </c>
      <c r="F151" s="28" t="s">
        <v>655</v>
      </c>
      <c r="G151" s="62">
        <f t="shared" si="6"/>
        <v>1950</v>
      </c>
      <c r="H151" s="62">
        <v>1950</v>
      </c>
      <c r="I151" s="28" t="s">
        <v>655</v>
      </c>
      <c r="J151" s="62">
        <f t="shared" si="7"/>
        <v>1950</v>
      </c>
      <c r="K151" s="214">
        <v>1950</v>
      </c>
      <c r="L151" s="12" t="s">
        <v>655</v>
      </c>
    </row>
    <row r="152" spans="1:12" ht="47.25" customHeight="1">
      <c r="A152" s="12">
        <v>4720</v>
      </c>
      <c r="B152" s="63" t="s">
        <v>388</v>
      </c>
      <c r="C152" s="28" t="s">
        <v>655</v>
      </c>
      <c r="D152" s="62">
        <f>D155+D156</f>
        <v>1073</v>
      </c>
      <c r="E152" s="62">
        <f>E155+E156</f>
        <v>1073</v>
      </c>
      <c r="F152" s="28" t="s">
        <v>655</v>
      </c>
      <c r="G152" s="62">
        <f>G155+G156</f>
        <v>1075</v>
      </c>
      <c r="H152" s="62">
        <f>H155+H156</f>
        <v>1075</v>
      </c>
      <c r="I152" s="28" t="s">
        <v>655</v>
      </c>
      <c r="J152" s="62">
        <f>J155+J156</f>
        <v>348.285</v>
      </c>
      <c r="K152" s="62">
        <f>K155+K156</f>
        <v>348.285</v>
      </c>
      <c r="L152" s="12" t="s">
        <v>655</v>
      </c>
    </row>
    <row r="153" spans="1:12" ht="0.75" customHeight="1" hidden="1" thickBot="1">
      <c r="A153" s="12" t="s">
        <v>613</v>
      </c>
      <c r="B153" s="29" t="s">
        <v>402</v>
      </c>
      <c r="C153" s="28" t="s">
        <v>613</v>
      </c>
      <c r="D153" s="62">
        <f t="shared" si="5"/>
        <v>0</v>
      </c>
      <c r="E153" s="62"/>
      <c r="F153" s="28" t="s">
        <v>655</v>
      </c>
      <c r="G153" s="62">
        <f t="shared" si="6"/>
        <v>0</v>
      </c>
      <c r="H153" s="62"/>
      <c r="I153" s="28" t="s">
        <v>655</v>
      </c>
      <c r="J153" s="62">
        <f t="shared" si="7"/>
        <v>0</v>
      </c>
      <c r="K153" s="62"/>
      <c r="L153" s="12" t="s">
        <v>655</v>
      </c>
    </row>
    <row r="154" spans="1:12" ht="12.75" customHeight="1" hidden="1" thickBot="1">
      <c r="A154" s="12">
        <v>4721</v>
      </c>
      <c r="B154" s="29" t="s">
        <v>151</v>
      </c>
      <c r="C154" s="28">
        <v>4821</v>
      </c>
      <c r="D154" s="62">
        <f t="shared" si="5"/>
        <v>0</v>
      </c>
      <c r="E154" s="62"/>
      <c r="F154" s="28" t="s">
        <v>655</v>
      </c>
      <c r="G154" s="62">
        <f t="shared" si="6"/>
        <v>0</v>
      </c>
      <c r="H154" s="62"/>
      <c r="I154" s="28" t="s">
        <v>655</v>
      </c>
      <c r="J154" s="62">
        <f t="shared" si="7"/>
        <v>0</v>
      </c>
      <c r="K154" s="62"/>
      <c r="L154" s="12" t="s">
        <v>655</v>
      </c>
    </row>
    <row r="155" spans="1:12" ht="12.75" customHeight="1">
      <c r="A155" s="12">
        <v>4722</v>
      </c>
      <c r="B155" s="29" t="s">
        <v>152</v>
      </c>
      <c r="C155" s="28">
        <v>4822</v>
      </c>
      <c r="D155" s="62">
        <f t="shared" si="5"/>
        <v>0</v>
      </c>
      <c r="E155" s="62">
        <v>0</v>
      </c>
      <c r="F155" s="28" t="s">
        <v>655</v>
      </c>
      <c r="G155" s="62">
        <f t="shared" si="6"/>
        <v>0</v>
      </c>
      <c r="H155" s="62">
        <v>0</v>
      </c>
      <c r="I155" s="28" t="s">
        <v>655</v>
      </c>
      <c r="J155" s="62">
        <f t="shared" si="7"/>
        <v>0</v>
      </c>
      <c r="K155" s="62">
        <v>0</v>
      </c>
      <c r="L155" s="12" t="s">
        <v>655</v>
      </c>
    </row>
    <row r="156" spans="1:12" ht="12" customHeight="1">
      <c r="A156" s="12">
        <v>4723</v>
      </c>
      <c r="B156" s="29" t="s">
        <v>600</v>
      </c>
      <c r="C156" s="28">
        <v>4823</v>
      </c>
      <c r="D156" s="62">
        <f t="shared" si="5"/>
        <v>1073</v>
      </c>
      <c r="E156" s="62">
        <v>1073</v>
      </c>
      <c r="F156" s="28" t="s">
        <v>655</v>
      </c>
      <c r="G156" s="62">
        <f t="shared" si="6"/>
        <v>1075</v>
      </c>
      <c r="H156" s="62">
        <v>1075</v>
      </c>
      <c r="I156" s="28" t="s">
        <v>655</v>
      </c>
      <c r="J156" s="62">
        <f t="shared" si="7"/>
        <v>348.285</v>
      </c>
      <c r="K156" s="62">
        <v>348.285</v>
      </c>
      <c r="L156" s="12" t="s">
        <v>655</v>
      </c>
    </row>
    <row r="157" spans="1:12" ht="24" customHeight="1" hidden="1" thickBot="1">
      <c r="A157" s="12">
        <v>4724</v>
      </c>
      <c r="B157" s="29" t="s">
        <v>601</v>
      </c>
      <c r="C157" s="28">
        <v>4824</v>
      </c>
      <c r="D157" s="62">
        <f t="shared" si="5"/>
        <v>0</v>
      </c>
      <c r="E157" s="62"/>
      <c r="F157" s="28" t="s">
        <v>655</v>
      </c>
      <c r="G157" s="62">
        <f t="shared" si="6"/>
        <v>0</v>
      </c>
      <c r="H157" s="62"/>
      <c r="I157" s="28" t="s">
        <v>655</v>
      </c>
      <c r="J157" s="62">
        <f t="shared" si="7"/>
        <v>0</v>
      </c>
      <c r="K157" s="62"/>
      <c r="L157" s="12" t="s">
        <v>655</v>
      </c>
    </row>
    <row r="158" spans="1:12" ht="21" customHeight="1">
      <c r="A158" s="12">
        <v>4730</v>
      </c>
      <c r="B158" s="63" t="s">
        <v>389</v>
      </c>
      <c r="C158" s="28" t="s">
        <v>655</v>
      </c>
      <c r="D158" s="62">
        <f t="shared" si="5"/>
        <v>0</v>
      </c>
      <c r="E158" s="62">
        <v>0</v>
      </c>
      <c r="F158" s="28" t="s">
        <v>655</v>
      </c>
      <c r="G158" s="62">
        <f t="shared" si="6"/>
        <v>0</v>
      </c>
      <c r="H158" s="62">
        <v>0</v>
      </c>
      <c r="I158" s="28" t="s">
        <v>655</v>
      </c>
      <c r="J158" s="62">
        <f t="shared" si="7"/>
        <v>0</v>
      </c>
      <c r="K158" s="62">
        <v>0</v>
      </c>
      <c r="L158" s="12" t="s">
        <v>655</v>
      </c>
    </row>
    <row r="159" spans="1:12" ht="12.75" customHeight="1" hidden="1" thickBot="1">
      <c r="A159" s="12" t="s">
        <v>613</v>
      </c>
      <c r="B159" s="29" t="s">
        <v>402</v>
      </c>
      <c r="C159" s="28" t="s">
        <v>613</v>
      </c>
      <c r="D159" s="62">
        <f t="shared" si="5"/>
        <v>0</v>
      </c>
      <c r="E159" s="62"/>
      <c r="F159" s="28" t="s">
        <v>655</v>
      </c>
      <c r="G159" s="62">
        <f t="shared" si="6"/>
        <v>0</v>
      </c>
      <c r="H159" s="62"/>
      <c r="I159" s="28" t="s">
        <v>655</v>
      </c>
      <c r="J159" s="62">
        <f t="shared" si="7"/>
        <v>0</v>
      </c>
      <c r="K159" s="62"/>
      <c r="L159" s="12" t="s">
        <v>655</v>
      </c>
    </row>
    <row r="160" spans="1:12" ht="24.75" customHeight="1" hidden="1" thickBot="1">
      <c r="A160" s="12">
        <v>4731</v>
      </c>
      <c r="B160" s="29" t="s">
        <v>154</v>
      </c>
      <c r="C160" s="28">
        <v>4831</v>
      </c>
      <c r="D160" s="62">
        <f t="shared" si="5"/>
        <v>0</v>
      </c>
      <c r="E160" s="62"/>
      <c r="F160" s="28" t="s">
        <v>655</v>
      </c>
      <c r="G160" s="62">
        <f t="shared" si="6"/>
        <v>0</v>
      </c>
      <c r="H160" s="62"/>
      <c r="I160" s="28" t="s">
        <v>655</v>
      </c>
      <c r="J160" s="62">
        <f t="shared" si="7"/>
        <v>0</v>
      </c>
      <c r="K160" s="62"/>
      <c r="L160" s="12" t="s">
        <v>655</v>
      </c>
    </row>
    <row r="161" spans="1:12" ht="34.5" customHeight="1">
      <c r="A161" s="12">
        <v>4740</v>
      </c>
      <c r="B161" s="63" t="s">
        <v>390</v>
      </c>
      <c r="C161" s="28" t="s">
        <v>655</v>
      </c>
      <c r="D161" s="62">
        <f aca="true" t="shared" si="8" ref="D161:D174">E161</f>
        <v>0</v>
      </c>
      <c r="E161" s="62">
        <v>0</v>
      </c>
      <c r="F161" s="28" t="s">
        <v>655</v>
      </c>
      <c r="G161" s="62">
        <f t="shared" si="6"/>
        <v>0</v>
      </c>
      <c r="H161" s="62">
        <v>0</v>
      </c>
      <c r="I161" s="28" t="s">
        <v>655</v>
      </c>
      <c r="J161" s="62">
        <f t="shared" si="7"/>
        <v>0</v>
      </c>
      <c r="K161" s="62">
        <v>0</v>
      </c>
      <c r="L161" s="12" t="s">
        <v>655</v>
      </c>
    </row>
    <row r="162" spans="1:12" ht="12.75" customHeight="1" hidden="1" thickBot="1">
      <c r="A162" s="12" t="s">
        <v>613</v>
      </c>
      <c r="B162" s="29" t="s">
        <v>402</v>
      </c>
      <c r="C162" s="28" t="s">
        <v>613</v>
      </c>
      <c r="D162" s="62">
        <f t="shared" si="8"/>
        <v>0</v>
      </c>
      <c r="E162" s="62"/>
      <c r="F162" s="28" t="s">
        <v>655</v>
      </c>
      <c r="G162" s="62">
        <f t="shared" si="6"/>
        <v>0</v>
      </c>
      <c r="H162" s="62"/>
      <c r="I162" s="28" t="s">
        <v>655</v>
      </c>
      <c r="J162" s="62">
        <f t="shared" si="7"/>
        <v>0</v>
      </c>
      <c r="K162" s="62"/>
      <c r="L162" s="12" t="s">
        <v>655</v>
      </c>
    </row>
    <row r="163" spans="1:12" ht="24" customHeight="1" hidden="1" thickBot="1">
      <c r="A163" s="12">
        <v>4741</v>
      </c>
      <c r="B163" s="29" t="s">
        <v>156</v>
      </c>
      <c r="C163" s="28">
        <v>4841</v>
      </c>
      <c r="D163" s="62">
        <f t="shared" si="8"/>
        <v>0</v>
      </c>
      <c r="E163" s="62"/>
      <c r="F163" s="28" t="s">
        <v>655</v>
      </c>
      <c r="G163" s="62">
        <f t="shared" si="6"/>
        <v>0</v>
      </c>
      <c r="H163" s="62"/>
      <c r="I163" s="28" t="s">
        <v>655</v>
      </c>
      <c r="J163" s="62">
        <f t="shared" si="7"/>
        <v>0</v>
      </c>
      <c r="K163" s="62"/>
      <c r="L163" s="12" t="s">
        <v>655</v>
      </c>
    </row>
    <row r="164" spans="1:12" ht="23.25" customHeight="1" hidden="1" thickBot="1">
      <c r="A164" s="12">
        <v>4742</v>
      </c>
      <c r="B164" s="29" t="s">
        <v>602</v>
      </c>
      <c r="C164" s="28">
        <v>4842</v>
      </c>
      <c r="D164" s="62">
        <f t="shared" si="8"/>
        <v>0</v>
      </c>
      <c r="E164" s="62"/>
      <c r="F164" s="28" t="s">
        <v>655</v>
      </c>
      <c r="G164" s="62">
        <f t="shared" si="6"/>
        <v>0</v>
      </c>
      <c r="H164" s="62"/>
      <c r="I164" s="28" t="s">
        <v>655</v>
      </c>
      <c r="J164" s="62">
        <f t="shared" si="7"/>
        <v>0</v>
      </c>
      <c r="K164" s="62"/>
      <c r="L164" s="12" t="s">
        <v>655</v>
      </c>
    </row>
    <row r="165" spans="1:12" ht="39" customHeight="1">
      <c r="A165" s="12">
        <v>4750</v>
      </c>
      <c r="B165" s="63" t="s">
        <v>391</v>
      </c>
      <c r="C165" s="28" t="s">
        <v>655</v>
      </c>
      <c r="D165" s="62">
        <f t="shared" si="8"/>
        <v>0</v>
      </c>
      <c r="E165" s="62">
        <v>0</v>
      </c>
      <c r="F165" s="28" t="s">
        <v>655</v>
      </c>
      <c r="G165" s="62">
        <f t="shared" si="6"/>
        <v>0</v>
      </c>
      <c r="H165" s="62">
        <v>0</v>
      </c>
      <c r="I165" s="28" t="s">
        <v>655</v>
      </c>
      <c r="J165" s="62">
        <f t="shared" si="7"/>
        <v>0</v>
      </c>
      <c r="K165" s="62">
        <v>0</v>
      </c>
      <c r="L165" s="12" t="s">
        <v>655</v>
      </c>
    </row>
    <row r="166" spans="1:12" ht="12.75" customHeight="1" hidden="1" thickBot="1">
      <c r="A166" s="12" t="s">
        <v>613</v>
      </c>
      <c r="B166" s="29" t="s">
        <v>402</v>
      </c>
      <c r="C166" s="28" t="s">
        <v>613</v>
      </c>
      <c r="D166" s="62">
        <f t="shared" si="8"/>
        <v>0</v>
      </c>
      <c r="E166" s="62"/>
      <c r="F166" s="28" t="s">
        <v>655</v>
      </c>
      <c r="G166" s="62">
        <f t="shared" si="6"/>
        <v>0</v>
      </c>
      <c r="H166" s="62"/>
      <c r="I166" s="28" t="s">
        <v>655</v>
      </c>
      <c r="J166" s="62">
        <f t="shared" si="7"/>
        <v>0</v>
      </c>
      <c r="K166" s="62"/>
      <c r="L166" s="12" t="s">
        <v>655</v>
      </c>
    </row>
    <row r="167" spans="1:12" ht="35.25" customHeight="1" hidden="1" thickBot="1">
      <c r="A167" s="12">
        <v>4751</v>
      </c>
      <c r="B167" s="29" t="s">
        <v>603</v>
      </c>
      <c r="C167" s="28">
        <v>4851</v>
      </c>
      <c r="D167" s="62">
        <f t="shared" si="8"/>
        <v>0</v>
      </c>
      <c r="E167" s="62"/>
      <c r="F167" s="28" t="s">
        <v>655</v>
      </c>
      <c r="G167" s="62">
        <f t="shared" si="6"/>
        <v>0</v>
      </c>
      <c r="H167" s="62"/>
      <c r="I167" s="28" t="s">
        <v>655</v>
      </c>
      <c r="J167" s="62">
        <f t="shared" si="7"/>
        <v>0</v>
      </c>
      <c r="K167" s="62"/>
      <c r="L167" s="12" t="s">
        <v>655</v>
      </c>
    </row>
    <row r="168" spans="1:12" ht="12" customHeight="1">
      <c r="A168" s="12">
        <v>4760</v>
      </c>
      <c r="B168" s="29" t="s">
        <v>392</v>
      </c>
      <c r="C168" s="28" t="s">
        <v>655</v>
      </c>
      <c r="D168" s="62">
        <f>D170</f>
        <v>0</v>
      </c>
      <c r="E168" s="62">
        <f>E170</f>
        <v>0</v>
      </c>
      <c r="F168" s="28" t="s">
        <v>655</v>
      </c>
      <c r="G168" s="62">
        <f>G170</f>
        <v>0</v>
      </c>
      <c r="H168" s="62">
        <f>H170</f>
        <v>0</v>
      </c>
      <c r="I168" s="28" t="s">
        <v>655</v>
      </c>
      <c r="J168" s="62">
        <f>J170</f>
        <v>0</v>
      </c>
      <c r="K168" s="62">
        <f>K170</f>
        <v>0</v>
      </c>
      <c r="L168" s="12" t="s">
        <v>655</v>
      </c>
    </row>
    <row r="169" spans="1:12" ht="12.75" customHeight="1" hidden="1" thickBot="1">
      <c r="A169" s="12" t="s">
        <v>613</v>
      </c>
      <c r="B169" s="29" t="s">
        <v>402</v>
      </c>
      <c r="C169" s="28" t="s">
        <v>613</v>
      </c>
      <c r="D169" s="62">
        <f t="shared" si="8"/>
        <v>0</v>
      </c>
      <c r="E169" s="62"/>
      <c r="F169" s="28" t="s">
        <v>655</v>
      </c>
      <c r="G169" s="62">
        <f t="shared" si="6"/>
        <v>0</v>
      </c>
      <c r="H169" s="62"/>
      <c r="I169" s="28" t="s">
        <v>655</v>
      </c>
      <c r="J169" s="62">
        <f t="shared" si="7"/>
        <v>0</v>
      </c>
      <c r="K169" s="62"/>
      <c r="L169" s="12" t="s">
        <v>655</v>
      </c>
    </row>
    <row r="170" spans="1:12" ht="12.75" customHeight="1">
      <c r="A170" s="12">
        <v>4761</v>
      </c>
      <c r="B170" s="29" t="s">
        <v>604</v>
      </c>
      <c r="C170" s="28">
        <v>4861</v>
      </c>
      <c r="D170" s="62">
        <f t="shared" si="8"/>
        <v>0</v>
      </c>
      <c r="E170" s="62">
        <v>0</v>
      </c>
      <c r="F170" s="28" t="s">
        <v>655</v>
      </c>
      <c r="G170" s="62">
        <f t="shared" si="6"/>
        <v>0</v>
      </c>
      <c r="H170" s="62">
        <v>0</v>
      </c>
      <c r="I170" s="28" t="s">
        <v>655</v>
      </c>
      <c r="J170" s="62">
        <f t="shared" si="7"/>
        <v>0</v>
      </c>
      <c r="K170" s="62">
        <v>0</v>
      </c>
      <c r="L170" s="12" t="s">
        <v>655</v>
      </c>
    </row>
    <row r="171" spans="1:12" ht="12" customHeight="1">
      <c r="A171" s="12">
        <v>4770</v>
      </c>
      <c r="B171" s="63" t="s">
        <v>393</v>
      </c>
      <c r="C171" s="28" t="s">
        <v>655</v>
      </c>
      <c r="D171" s="62">
        <f>D173</f>
        <v>30253.512</v>
      </c>
      <c r="E171" s="62">
        <f>E173</f>
        <v>30253.512</v>
      </c>
      <c r="F171" s="28" t="s">
        <v>655</v>
      </c>
      <c r="G171" s="62">
        <f>G173</f>
        <v>21440.6915</v>
      </c>
      <c r="H171" s="62">
        <f>H173</f>
        <v>28616.942</v>
      </c>
      <c r="I171" s="28" t="s">
        <v>655</v>
      </c>
      <c r="J171" s="62">
        <f>J173</f>
        <v>0</v>
      </c>
      <c r="K171" s="62">
        <f>K173</f>
        <v>0</v>
      </c>
      <c r="L171" s="12" t="s">
        <v>655</v>
      </c>
    </row>
    <row r="172" spans="1:12" ht="12.75" customHeight="1" hidden="1" thickBot="1">
      <c r="A172" s="12" t="s">
        <v>613</v>
      </c>
      <c r="B172" s="29" t="s">
        <v>402</v>
      </c>
      <c r="C172" s="28" t="s">
        <v>613</v>
      </c>
      <c r="D172" s="62">
        <f t="shared" si="8"/>
        <v>0</v>
      </c>
      <c r="E172" s="62"/>
      <c r="F172" s="28" t="s">
        <v>655</v>
      </c>
      <c r="G172" s="62">
        <f t="shared" si="6"/>
        <v>0</v>
      </c>
      <c r="H172" s="62"/>
      <c r="I172" s="28" t="s">
        <v>655</v>
      </c>
      <c r="J172" s="62">
        <f t="shared" si="7"/>
        <v>0</v>
      </c>
      <c r="K172" s="62"/>
      <c r="L172" s="12" t="s">
        <v>655</v>
      </c>
    </row>
    <row r="173" spans="1:12" ht="12.75" customHeight="1">
      <c r="A173" s="12">
        <v>4771</v>
      </c>
      <c r="B173" s="29" t="s">
        <v>605</v>
      </c>
      <c r="C173" s="28">
        <v>4891</v>
      </c>
      <c r="D173" s="62">
        <v>30253.512</v>
      </c>
      <c r="E173" s="62">
        <v>30253.512</v>
      </c>
      <c r="F173" s="28" t="s">
        <v>655</v>
      </c>
      <c r="G173" s="62">
        <v>21440.6915</v>
      </c>
      <c r="H173" s="214">
        <v>28616.942</v>
      </c>
      <c r="I173" s="28" t="s">
        <v>655</v>
      </c>
      <c r="J173" s="62">
        <v>0</v>
      </c>
      <c r="K173" s="62">
        <v>0</v>
      </c>
      <c r="L173" s="12" t="s">
        <v>655</v>
      </c>
    </row>
    <row r="174" spans="1:12" ht="35.25" customHeight="1">
      <c r="A174" s="12">
        <v>4772</v>
      </c>
      <c r="B174" s="29" t="s">
        <v>496</v>
      </c>
      <c r="C174" s="28" t="s">
        <v>655</v>
      </c>
      <c r="D174" s="62">
        <f t="shared" si="8"/>
        <v>4850</v>
      </c>
      <c r="E174" s="30">
        <v>4850</v>
      </c>
      <c r="F174" s="28" t="s">
        <v>655</v>
      </c>
      <c r="G174" s="62">
        <f t="shared" si="6"/>
        <v>7176.2505</v>
      </c>
      <c r="H174" s="30">
        <v>7176.2505</v>
      </c>
      <c r="I174" s="28" t="s">
        <v>655</v>
      </c>
      <c r="J174" s="62">
        <f t="shared" si="7"/>
        <v>0</v>
      </c>
      <c r="K174" s="30">
        <v>0</v>
      </c>
      <c r="L174" s="12" t="s">
        <v>655</v>
      </c>
    </row>
    <row r="175" spans="1:12" ht="24.75" customHeight="1">
      <c r="A175" s="12">
        <v>5000</v>
      </c>
      <c r="B175" s="29" t="s">
        <v>394</v>
      </c>
      <c r="C175" s="28" t="s">
        <v>655</v>
      </c>
      <c r="D175" s="207">
        <f>D177+D195+D201+D204</f>
        <v>29250</v>
      </c>
      <c r="E175" s="28" t="s">
        <v>655</v>
      </c>
      <c r="F175" s="207">
        <f>F177+F195+F201+F204</f>
        <v>31910</v>
      </c>
      <c r="G175" s="207">
        <f>G177+G195+G201+G204</f>
        <v>79736.018</v>
      </c>
      <c r="H175" s="28" t="s">
        <v>655</v>
      </c>
      <c r="I175" s="207">
        <f>I177+I195+I201+I204</f>
        <v>79736.018</v>
      </c>
      <c r="J175" s="207">
        <f>J177+J195+J201+J204</f>
        <v>50384.138999999996</v>
      </c>
      <c r="K175" s="243" t="s">
        <v>655</v>
      </c>
      <c r="L175" s="207">
        <f>L177+L195+L201+L204</f>
        <v>50384.138999999996</v>
      </c>
    </row>
    <row r="176" spans="1:12" ht="12.75" customHeight="1" hidden="1" thickBot="1">
      <c r="A176" s="12" t="s">
        <v>613</v>
      </c>
      <c r="B176" s="29" t="s">
        <v>785</v>
      </c>
      <c r="C176" s="28" t="s">
        <v>613</v>
      </c>
      <c r="D176" s="62"/>
      <c r="E176" s="28" t="s">
        <v>655</v>
      </c>
      <c r="F176" s="62"/>
      <c r="G176" s="62"/>
      <c r="H176" s="28" t="s">
        <v>655</v>
      </c>
      <c r="I176" s="62"/>
      <c r="J176" s="214"/>
      <c r="K176" s="28" t="s">
        <v>655</v>
      </c>
      <c r="L176" s="214"/>
    </row>
    <row r="177" spans="1:12" ht="21.75" customHeight="1">
      <c r="A177" s="12">
        <v>5100</v>
      </c>
      <c r="B177" s="29" t="s">
        <v>445</v>
      </c>
      <c r="C177" s="28" t="s">
        <v>655</v>
      </c>
      <c r="D177" s="207">
        <f>D179+D184+D189</f>
        <v>29250</v>
      </c>
      <c r="E177" s="28" t="s">
        <v>655</v>
      </c>
      <c r="F177" s="207">
        <f>F179+F184+F189</f>
        <v>31910</v>
      </c>
      <c r="G177" s="207">
        <f>G179+G184+G189</f>
        <v>79736.018</v>
      </c>
      <c r="H177" s="28" t="s">
        <v>655</v>
      </c>
      <c r="I177" s="207">
        <f>I179+I184+I189</f>
        <v>79736.018</v>
      </c>
      <c r="J177" s="207">
        <f>J179+J184+J189</f>
        <v>50384.138999999996</v>
      </c>
      <c r="K177" s="243" t="s">
        <v>655</v>
      </c>
      <c r="L177" s="207">
        <f>L179+L184+L189</f>
        <v>50384.138999999996</v>
      </c>
    </row>
    <row r="178" spans="1:12" ht="12.75" customHeight="1" hidden="1" thickBot="1">
      <c r="A178" s="12" t="s">
        <v>613</v>
      </c>
      <c r="B178" s="29" t="s">
        <v>785</v>
      </c>
      <c r="C178" s="28" t="s">
        <v>613</v>
      </c>
      <c r="D178" s="62"/>
      <c r="E178" s="28" t="s">
        <v>655</v>
      </c>
      <c r="F178" s="62"/>
      <c r="G178" s="62"/>
      <c r="H178" s="28" t="s">
        <v>655</v>
      </c>
      <c r="I178" s="62"/>
      <c r="J178" s="214">
        <v>1648.35</v>
      </c>
      <c r="K178" s="28" t="s">
        <v>655</v>
      </c>
      <c r="L178" s="214">
        <v>1648.35</v>
      </c>
    </row>
    <row r="179" spans="1:12" ht="24.75" customHeight="1">
      <c r="A179" s="12">
        <v>5110</v>
      </c>
      <c r="B179" s="29" t="s">
        <v>446</v>
      </c>
      <c r="C179" s="28" t="s">
        <v>655</v>
      </c>
      <c r="D179" s="207">
        <f>D181+D182+D183</f>
        <v>17000</v>
      </c>
      <c r="E179" s="28" t="s">
        <v>655</v>
      </c>
      <c r="F179" s="207">
        <f>F181+F182+F183</f>
        <v>17000</v>
      </c>
      <c r="G179" s="207">
        <f>G181+G182+G183</f>
        <v>63381.018</v>
      </c>
      <c r="H179" s="28" t="s">
        <v>655</v>
      </c>
      <c r="I179" s="207">
        <f>I181+I182+I183</f>
        <v>63381.018</v>
      </c>
      <c r="J179" s="207">
        <f>J181+J182+J183</f>
        <v>43987.943</v>
      </c>
      <c r="K179" s="28" t="s">
        <v>655</v>
      </c>
      <c r="L179" s="207">
        <f>L181+L182+L183</f>
        <v>43987.943</v>
      </c>
    </row>
    <row r="180" spans="1:12" ht="12.75" customHeight="1" hidden="1" thickBot="1">
      <c r="A180" s="12" t="s">
        <v>613</v>
      </c>
      <c r="B180" s="29" t="s">
        <v>402</v>
      </c>
      <c r="C180" s="28" t="s">
        <v>613</v>
      </c>
      <c r="D180" s="62"/>
      <c r="E180" s="28" t="s">
        <v>655</v>
      </c>
      <c r="F180" s="62"/>
      <c r="G180" s="62"/>
      <c r="H180" s="28" t="s">
        <v>655</v>
      </c>
      <c r="I180" s="62"/>
      <c r="J180" s="62"/>
      <c r="K180" s="28" t="s">
        <v>655</v>
      </c>
      <c r="L180" s="62"/>
    </row>
    <row r="181" spans="1:12" ht="12.75" customHeight="1">
      <c r="A181" s="12">
        <v>5111</v>
      </c>
      <c r="B181" s="29" t="s">
        <v>497</v>
      </c>
      <c r="C181" s="28">
        <v>5111</v>
      </c>
      <c r="D181" s="62">
        <v>0</v>
      </c>
      <c r="E181" s="28" t="s">
        <v>655</v>
      </c>
      <c r="F181" s="62">
        <v>0</v>
      </c>
      <c r="G181" s="62">
        <v>0</v>
      </c>
      <c r="H181" s="28" t="s">
        <v>655</v>
      </c>
      <c r="I181" s="62">
        <v>0</v>
      </c>
      <c r="J181" s="62">
        <f>L181</f>
        <v>0</v>
      </c>
      <c r="K181" s="28" t="s">
        <v>655</v>
      </c>
      <c r="L181" s="62">
        <v>0</v>
      </c>
    </row>
    <row r="182" spans="1:12" ht="12.75" customHeight="1">
      <c r="A182" s="12">
        <v>5112</v>
      </c>
      <c r="B182" s="29" t="s">
        <v>422</v>
      </c>
      <c r="C182" s="28">
        <v>5112</v>
      </c>
      <c r="D182" s="207">
        <f>F182</f>
        <v>12800</v>
      </c>
      <c r="E182" s="243" t="s">
        <v>655</v>
      </c>
      <c r="F182" s="207">
        <v>12800</v>
      </c>
      <c r="G182" s="207">
        <f>I182</f>
        <v>58781.018</v>
      </c>
      <c r="H182" s="28" t="s">
        <v>655</v>
      </c>
      <c r="I182" s="209">
        <v>58781.018</v>
      </c>
      <c r="J182" s="62">
        <f>L182</f>
        <v>40056.061</v>
      </c>
      <c r="K182" s="28" t="s">
        <v>655</v>
      </c>
      <c r="L182" s="214">
        <v>40056.061</v>
      </c>
    </row>
    <row r="183" spans="1:12" ht="14.25" customHeight="1">
      <c r="A183" s="12">
        <v>5113</v>
      </c>
      <c r="B183" s="29" t="s">
        <v>423</v>
      </c>
      <c r="C183" s="28">
        <v>5113</v>
      </c>
      <c r="D183" s="207">
        <f>F183</f>
        <v>4200</v>
      </c>
      <c r="E183" s="28" t="s">
        <v>655</v>
      </c>
      <c r="F183" s="207">
        <v>4200</v>
      </c>
      <c r="G183" s="207">
        <f>I183</f>
        <v>4600</v>
      </c>
      <c r="H183" s="28" t="s">
        <v>655</v>
      </c>
      <c r="I183" s="207">
        <v>4600</v>
      </c>
      <c r="J183" s="62">
        <f>L183</f>
        <v>3931.882</v>
      </c>
      <c r="K183" s="243" t="s">
        <v>655</v>
      </c>
      <c r="L183" s="207">
        <v>3931.882</v>
      </c>
    </row>
    <row r="184" spans="1:12" ht="28.5" customHeight="1">
      <c r="A184" s="12">
        <v>5120</v>
      </c>
      <c r="B184" s="63" t="s">
        <v>438</v>
      </c>
      <c r="C184" s="28" t="s">
        <v>655</v>
      </c>
      <c r="D184" s="62">
        <f>D186+D187+D188</f>
        <v>8000</v>
      </c>
      <c r="E184" s="28" t="s">
        <v>655</v>
      </c>
      <c r="F184" s="62">
        <f>F186+F187+F188</f>
        <v>10660</v>
      </c>
      <c r="G184" s="62">
        <f>G186+G187+G188</f>
        <v>13660</v>
      </c>
      <c r="H184" s="28" t="s">
        <v>655</v>
      </c>
      <c r="I184" s="62">
        <f>I186+I187+I188</f>
        <v>13660</v>
      </c>
      <c r="J184" s="62">
        <f>J186+J187+J188</f>
        <v>4156.196</v>
      </c>
      <c r="K184" s="28" t="s">
        <v>655</v>
      </c>
      <c r="L184" s="62">
        <f>L186+L187+L188</f>
        <v>4156.196</v>
      </c>
    </row>
    <row r="185" spans="1:12" ht="12.75" customHeight="1" hidden="1" thickBot="1">
      <c r="A185" s="12" t="s">
        <v>613</v>
      </c>
      <c r="B185" s="29" t="s">
        <v>402</v>
      </c>
      <c r="C185" s="28" t="s">
        <v>613</v>
      </c>
      <c r="D185" s="62"/>
      <c r="E185" s="28" t="s">
        <v>655</v>
      </c>
      <c r="F185" s="62"/>
      <c r="G185" s="62"/>
      <c r="H185" s="28" t="s">
        <v>655</v>
      </c>
      <c r="I185" s="62"/>
      <c r="J185" s="62"/>
      <c r="K185" s="28" t="s">
        <v>655</v>
      </c>
      <c r="L185" s="62"/>
    </row>
    <row r="186" spans="1:12" ht="12.75" customHeight="1">
      <c r="A186" s="12">
        <v>5121</v>
      </c>
      <c r="B186" s="29" t="s">
        <v>404</v>
      </c>
      <c r="C186" s="28">
        <v>5121</v>
      </c>
      <c r="D186" s="62">
        <f>F186</f>
        <v>6000</v>
      </c>
      <c r="E186" s="28" t="s">
        <v>655</v>
      </c>
      <c r="F186" s="62">
        <v>6000</v>
      </c>
      <c r="G186" s="62">
        <f>I186</f>
        <v>6000</v>
      </c>
      <c r="H186" s="28" t="s">
        <v>655</v>
      </c>
      <c r="I186" s="62">
        <v>6000</v>
      </c>
      <c r="J186" s="62">
        <f>L186</f>
        <v>0</v>
      </c>
      <c r="K186" s="28" t="s">
        <v>655</v>
      </c>
      <c r="L186" s="62">
        <v>0</v>
      </c>
    </row>
    <row r="187" spans="1:12" ht="12.75" customHeight="1">
      <c r="A187" s="12">
        <v>5122</v>
      </c>
      <c r="B187" s="29" t="s">
        <v>405</v>
      </c>
      <c r="C187" s="28">
        <v>5122</v>
      </c>
      <c r="D187" s="62">
        <f>F187</f>
        <v>2000</v>
      </c>
      <c r="E187" s="28" t="s">
        <v>655</v>
      </c>
      <c r="F187" s="62">
        <v>2000</v>
      </c>
      <c r="G187" s="62">
        <f>I187</f>
        <v>2900</v>
      </c>
      <c r="H187" s="28" t="s">
        <v>655</v>
      </c>
      <c r="I187" s="62">
        <v>2900</v>
      </c>
      <c r="J187" s="62">
        <f>L187</f>
        <v>1708.2</v>
      </c>
      <c r="K187" s="28" t="s">
        <v>655</v>
      </c>
      <c r="L187" s="62">
        <v>1708.2</v>
      </c>
    </row>
    <row r="188" spans="1:12" ht="12.75" customHeight="1">
      <c r="A188" s="12">
        <v>5123</v>
      </c>
      <c r="B188" s="29" t="s">
        <v>406</v>
      </c>
      <c r="C188" s="28">
        <v>5129</v>
      </c>
      <c r="D188" s="62">
        <v>0</v>
      </c>
      <c r="E188" s="28" t="s">
        <v>655</v>
      </c>
      <c r="F188" s="62">
        <v>2660</v>
      </c>
      <c r="G188" s="62">
        <f>I188</f>
        <v>4760</v>
      </c>
      <c r="H188" s="28" t="s">
        <v>655</v>
      </c>
      <c r="I188" s="62">
        <v>4760</v>
      </c>
      <c r="J188" s="62">
        <f>L188</f>
        <v>2447.996</v>
      </c>
      <c r="K188" s="28" t="s">
        <v>655</v>
      </c>
      <c r="L188" s="62">
        <v>2447.996</v>
      </c>
    </row>
    <row r="189" spans="1:12" ht="15.75" customHeight="1">
      <c r="A189" s="12">
        <v>5130</v>
      </c>
      <c r="B189" s="63" t="s">
        <v>29</v>
      </c>
      <c r="C189" s="28" t="s">
        <v>655</v>
      </c>
      <c r="D189" s="62">
        <f>D193+D194</f>
        <v>4250</v>
      </c>
      <c r="E189" s="28" t="s">
        <v>655</v>
      </c>
      <c r="F189" s="62">
        <f>F193+F194</f>
        <v>4250</v>
      </c>
      <c r="G189" s="62">
        <f>G193+G194</f>
        <v>2695</v>
      </c>
      <c r="H189" s="28" t="s">
        <v>655</v>
      </c>
      <c r="I189" s="62">
        <f>I193+I194</f>
        <v>2695</v>
      </c>
      <c r="J189" s="62">
        <f>J193+J194</f>
        <v>2240</v>
      </c>
      <c r="K189" s="28" t="s">
        <v>655</v>
      </c>
      <c r="L189" s="62">
        <f>L193+L194</f>
        <v>2240</v>
      </c>
    </row>
    <row r="190" spans="1:12" ht="0.75" customHeight="1">
      <c r="A190" s="12" t="s">
        <v>613</v>
      </c>
      <c r="B190" s="29" t="s">
        <v>402</v>
      </c>
      <c r="C190" s="28" t="s">
        <v>613</v>
      </c>
      <c r="D190" s="62"/>
      <c r="E190" s="28" t="s">
        <v>655</v>
      </c>
      <c r="F190" s="62"/>
      <c r="G190" s="62"/>
      <c r="H190" s="28" t="s">
        <v>655</v>
      </c>
      <c r="I190" s="62"/>
      <c r="J190" s="62"/>
      <c r="K190" s="28" t="s">
        <v>655</v>
      </c>
      <c r="L190" s="62"/>
    </row>
    <row r="191" spans="1:12" ht="15.75" customHeight="1" hidden="1">
      <c r="A191" s="12">
        <v>5131</v>
      </c>
      <c r="B191" s="29" t="s">
        <v>611</v>
      </c>
      <c r="C191" s="28">
        <v>5131</v>
      </c>
      <c r="D191" s="62"/>
      <c r="E191" s="28" t="s">
        <v>655</v>
      </c>
      <c r="F191" s="62"/>
      <c r="G191" s="62"/>
      <c r="H191" s="28" t="s">
        <v>655</v>
      </c>
      <c r="I191" s="62"/>
      <c r="J191" s="62"/>
      <c r="K191" s="28" t="s">
        <v>655</v>
      </c>
      <c r="L191" s="62"/>
    </row>
    <row r="192" spans="1:12" ht="15.75" customHeight="1" hidden="1">
      <c r="A192" s="12">
        <v>5132</v>
      </c>
      <c r="B192" s="29" t="s">
        <v>407</v>
      </c>
      <c r="C192" s="28">
        <v>5132</v>
      </c>
      <c r="D192" s="62"/>
      <c r="E192" s="28" t="s">
        <v>655</v>
      </c>
      <c r="F192" s="62"/>
      <c r="G192" s="62"/>
      <c r="H192" s="28" t="s">
        <v>655</v>
      </c>
      <c r="I192" s="62"/>
      <c r="J192" s="62"/>
      <c r="K192" s="28" t="s">
        <v>655</v>
      </c>
      <c r="L192" s="62"/>
    </row>
    <row r="193" spans="1:12" ht="15.75" customHeight="1">
      <c r="A193" s="12">
        <v>5133</v>
      </c>
      <c r="B193" s="29" t="s">
        <v>408</v>
      </c>
      <c r="C193" s="28">
        <v>5133</v>
      </c>
      <c r="D193" s="62">
        <v>0</v>
      </c>
      <c r="E193" s="28" t="s">
        <v>655</v>
      </c>
      <c r="F193" s="62">
        <v>0</v>
      </c>
      <c r="G193" s="62">
        <v>0</v>
      </c>
      <c r="H193" s="28" t="s">
        <v>655</v>
      </c>
      <c r="I193" s="62">
        <v>0</v>
      </c>
      <c r="J193" s="62">
        <f>L193</f>
        <v>0</v>
      </c>
      <c r="K193" s="28" t="s">
        <v>655</v>
      </c>
      <c r="L193" s="62">
        <v>0</v>
      </c>
    </row>
    <row r="194" spans="1:12" ht="15.75" customHeight="1">
      <c r="A194" s="12">
        <v>5134</v>
      </c>
      <c r="B194" s="29" t="s">
        <v>409</v>
      </c>
      <c r="C194" s="28">
        <v>5134</v>
      </c>
      <c r="D194" s="62">
        <f>F194</f>
        <v>4250</v>
      </c>
      <c r="E194" s="28" t="s">
        <v>655</v>
      </c>
      <c r="F194" s="62">
        <v>4250</v>
      </c>
      <c r="G194" s="62">
        <f>I194</f>
        <v>2695</v>
      </c>
      <c r="H194" s="28" t="s">
        <v>655</v>
      </c>
      <c r="I194" s="62">
        <v>2695</v>
      </c>
      <c r="J194" s="62">
        <f>L194</f>
        <v>2240</v>
      </c>
      <c r="K194" s="28" t="s">
        <v>655</v>
      </c>
      <c r="L194" s="62">
        <v>2240</v>
      </c>
    </row>
    <row r="195" spans="1:12" ht="22.5" customHeight="1">
      <c r="A195" s="12">
        <v>5200</v>
      </c>
      <c r="B195" s="63" t="s">
        <v>447</v>
      </c>
      <c r="C195" s="28" t="s">
        <v>655</v>
      </c>
      <c r="D195" s="62">
        <v>0</v>
      </c>
      <c r="E195" s="28" t="s">
        <v>655</v>
      </c>
      <c r="F195" s="62">
        <v>0</v>
      </c>
      <c r="G195" s="62">
        <v>0</v>
      </c>
      <c r="H195" s="28" t="s">
        <v>655</v>
      </c>
      <c r="I195" s="62">
        <v>0</v>
      </c>
      <c r="J195" s="62">
        <v>0</v>
      </c>
      <c r="K195" s="28" t="s">
        <v>655</v>
      </c>
      <c r="L195" s="62">
        <v>0</v>
      </c>
    </row>
    <row r="196" spans="1:12" ht="12" customHeight="1" hidden="1" thickBot="1">
      <c r="A196" s="12" t="s">
        <v>613</v>
      </c>
      <c r="B196" s="29" t="s">
        <v>785</v>
      </c>
      <c r="C196" s="28" t="s">
        <v>613</v>
      </c>
      <c r="D196" s="62"/>
      <c r="E196" s="28" t="s">
        <v>655</v>
      </c>
      <c r="F196" s="62"/>
      <c r="G196" s="62"/>
      <c r="H196" s="28" t="s">
        <v>655</v>
      </c>
      <c r="I196" s="62"/>
      <c r="J196" s="62"/>
      <c r="K196" s="28" t="s">
        <v>655</v>
      </c>
      <c r="L196" s="62"/>
    </row>
    <row r="197" spans="1:12" ht="22.5" customHeight="1" hidden="1" thickBot="1">
      <c r="A197" s="12">
        <v>5211</v>
      </c>
      <c r="B197" s="29" t="s">
        <v>410</v>
      </c>
      <c r="C197" s="28">
        <v>5211</v>
      </c>
      <c r="D197" s="62"/>
      <c r="E197" s="28" t="s">
        <v>655</v>
      </c>
      <c r="F197" s="62"/>
      <c r="G197" s="62"/>
      <c r="H197" s="28" t="s">
        <v>655</v>
      </c>
      <c r="I197" s="62"/>
      <c r="J197" s="62"/>
      <c r="K197" s="28" t="s">
        <v>655</v>
      </c>
      <c r="L197" s="62"/>
    </row>
    <row r="198" spans="1:12" ht="12.75" customHeight="1" hidden="1" thickBot="1">
      <c r="A198" s="12">
        <v>5221</v>
      </c>
      <c r="B198" s="29" t="s">
        <v>411</v>
      </c>
      <c r="C198" s="28">
        <v>5221</v>
      </c>
      <c r="D198" s="62"/>
      <c r="E198" s="28" t="s">
        <v>655</v>
      </c>
      <c r="F198" s="62"/>
      <c r="G198" s="62"/>
      <c r="H198" s="28" t="s">
        <v>655</v>
      </c>
      <c r="I198" s="62"/>
      <c r="J198" s="62"/>
      <c r="K198" s="28" t="s">
        <v>655</v>
      </c>
      <c r="L198" s="62"/>
    </row>
    <row r="199" spans="1:12" ht="15.75" customHeight="1" hidden="1" thickBot="1">
      <c r="A199" s="12">
        <v>5231</v>
      </c>
      <c r="B199" s="29" t="s">
        <v>412</v>
      </c>
      <c r="C199" s="28">
        <v>5231</v>
      </c>
      <c r="D199" s="62"/>
      <c r="E199" s="28" t="s">
        <v>655</v>
      </c>
      <c r="F199" s="62"/>
      <c r="G199" s="62"/>
      <c r="H199" s="28" t="s">
        <v>655</v>
      </c>
      <c r="I199" s="62"/>
      <c r="J199" s="62"/>
      <c r="K199" s="28" t="s">
        <v>655</v>
      </c>
      <c r="L199" s="62"/>
    </row>
    <row r="200" spans="1:12" ht="12.75" customHeight="1" hidden="1" thickBot="1">
      <c r="A200" s="12">
        <v>5241</v>
      </c>
      <c r="B200" s="29" t="s">
        <v>159</v>
      </c>
      <c r="C200" s="28">
        <v>5241</v>
      </c>
      <c r="D200" s="62"/>
      <c r="E200" s="28" t="s">
        <v>655</v>
      </c>
      <c r="F200" s="62"/>
      <c r="G200" s="62"/>
      <c r="H200" s="28" t="s">
        <v>655</v>
      </c>
      <c r="I200" s="62"/>
      <c r="J200" s="62"/>
      <c r="K200" s="28" t="s">
        <v>655</v>
      </c>
      <c r="L200" s="62"/>
    </row>
    <row r="201" spans="1:12" ht="12" customHeight="1">
      <c r="A201" s="12">
        <v>5300</v>
      </c>
      <c r="B201" s="63" t="s">
        <v>448</v>
      </c>
      <c r="C201" s="28" t="s">
        <v>655</v>
      </c>
      <c r="D201" s="62">
        <v>0</v>
      </c>
      <c r="E201" s="28" t="s">
        <v>655</v>
      </c>
      <c r="F201" s="62">
        <v>0</v>
      </c>
      <c r="G201" s="62">
        <v>0</v>
      </c>
      <c r="H201" s="28" t="s">
        <v>655</v>
      </c>
      <c r="I201" s="62">
        <v>0</v>
      </c>
      <c r="J201" s="62">
        <v>0</v>
      </c>
      <c r="K201" s="28" t="s">
        <v>655</v>
      </c>
      <c r="L201" s="62">
        <v>0</v>
      </c>
    </row>
    <row r="202" spans="1:12" ht="12.75" customHeight="1" hidden="1" thickBot="1">
      <c r="A202" s="12" t="s">
        <v>613</v>
      </c>
      <c r="B202" s="29" t="s">
        <v>785</v>
      </c>
      <c r="C202" s="28" t="s">
        <v>613</v>
      </c>
      <c r="D202" s="62"/>
      <c r="E202" s="28" t="s">
        <v>655</v>
      </c>
      <c r="F202" s="62"/>
      <c r="G202" s="62"/>
      <c r="H202" s="28" t="s">
        <v>655</v>
      </c>
      <c r="I202" s="62"/>
      <c r="J202" s="62"/>
      <c r="K202" s="28" t="s">
        <v>655</v>
      </c>
      <c r="L202" s="62"/>
    </row>
    <row r="203" spans="1:12" ht="12.75" customHeight="1" hidden="1" thickBot="1">
      <c r="A203" s="12">
        <v>5311</v>
      </c>
      <c r="B203" s="29" t="s">
        <v>119</v>
      </c>
      <c r="C203" s="28">
        <v>5311</v>
      </c>
      <c r="D203" s="62"/>
      <c r="E203" s="28" t="s">
        <v>655</v>
      </c>
      <c r="F203" s="62"/>
      <c r="G203" s="62"/>
      <c r="H203" s="28" t="s">
        <v>655</v>
      </c>
      <c r="I203" s="62"/>
      <c r="J203" s="62"/>
      <c r="K203" s="28" t="s">
        <v>655</v>
      </c>
      <c r="L203" s="62"/>
    </row>
    <row r="204" spans="1:12" ht="21" customHeight="1">
      <c r="A204" s="12">
        <v>5400</v>
      </c>
      <c r="B204" s="63" t="s">
        <v>30</v>
      </c>
      <c r="C204" s="28" t="s">
        <v>655</v>
      </c>
      <c r="D204" s="62">
        <v>0</v>
      </c>
      <c r="E204" s="28" t="s">
        <v>655</v>
      </c>
      <c r="F204" s="62">
        <v>0</v>
      </c>
      <c r="G204" s="62">
        <v>0</v>
      </c>
      <c r="H204" s="28" t="s">
        <v>655</v>
      </c>
      <c r="I204" s="62">
        <v>0</v>
      </c>
      <c r="J204" s="62">
        <v>0</v>
      </c>
      <c r="K204" s="28" t="s">
        <v>655</v>
      </c>
      <c r="L204" s="62">
        <v>0</v>
      </c>
    </row>
    <row r="205" spans="1:12" ht="12.75" customHeight="1" hidden="1" thickBot="1">
      <c r="A205" s="12" t="s">
        <v>613</v>
      </c>
      <c r="B205" s="29" t="s">
        <v>785</v>
      </c>
      <c r="C205" s="28" t="s">
        <v>613</v>
      </c>
      <c r="D205" s="62"/>
      <c r="E205" s="28" t="s">
        <v>655</v>
      </c>
      <c r="F205" s="62"/>
      <c r="G205" s="62"/>
      <c r="H205" s="28" t="s">
        <v>655</v>
      </c>
      <c r="I205" s="62"/>
      <c r="J205" s="62"/>
      <c r="K205" s="28" t="s">
        <v>655</v>
      </c>
      <c r="L205" s="62"/>
    </row>
    <row r="206" spans="1:12" ht="12.75" customHeight="1" hidden="1" thickBot="1">
      <c r="A206" s="12">
        <v>5411</v>
      </c>
      <c r="B206" s="29" t="s">
        <v>121</v>
      </c>
      <c r="C206" s="28">
        <v>5411</v>
      </c>
      <c r="D206" s="62"/>
      <c r="E206" s="28" t="s">
        <v>655</v>
      </c>
      <c r="F206" s="62"/>
      <c r="G206" s="62"/>
      <c r="H206" s="28" t="s">
        <v>655</v>
      </c>
      <c r="I206" s="62"/>
      <c r="J206" s="62"/>
      <c r="K206" s="28" t="s">
        <v>655</v>
      </c>
      <c r="L206" s="62"/>
    </row>
    <row r="207" spans="1:12" ht="12.75" customHeight="1" hidden="1" thickBot="1">
      <c r="A207" s="12">
        <v>5421</v>
      </c>
      <c r="B207" s="29" t="s">
        <v>122</v>
      </c>
      <c r="C207" s="28">
        <v>5421</v>
      </c>
      <c r="D207" s="62"/>
      <c r="E207" s="28" t="s">
        <v>655</v>
      </c>
      <c r="F207" s="62"/>
      <c r="G207" s="62"/>
      <c r="H207" s="28" t="s">
        <v>655</v>
      </c>
      <c r="I207" s="62"/>
      <c r="J207" s="62"/>
      <c r="K207" s="28" t="s">
        <v>655</v>
      </c>
      <c r="L207" s="62"/>
    </row>
    <row r="208" spans="1:12" ht="12.75" customHeight="1" hidden="1" thickBot="1">
      <c r="A208" s="12">
        <v>5431</v>
      </c>
      <c r="B208" s="29" t="s">
        <v>160</v>
      </c>
      <c r="C208" s="28">
        <v>5431</v>
      </c>
      <c r="D208" s="62"/>
      <c r="E208" s="28" t="s">
        <v>655</v>
      </c>
      <c r="F208" s="62"/>
      <c r="G208" s="62"/>
      <c r="H208" s="28" t="s">
        <v>655</v>
      </c>
      <c r="I208" s="62"/>
      <c r="J208" s="62"/>
      <c r="K208" s="28" t="s">
        <v>655</v>
      </c>
      <c r="L208" s="62"/>
    </row>
    <row r="209" spans="1:12" ht="12.75" customHeight="1" hidden="1" thickBot="1">
      <c r="A209" s="12">
        <v>5441</v>
      </c>
      <c r="B209" s="29" t="s">
        <v>161</v>
      </c>
      <c r="C209" s="28">
        <v>5441</v>
      </c>
      <c r="D209" s="62"/>
      <c r="E209" s="28" t="s">
        <v>655</v>
      </c>
      <c r="F209" s="62"/>
      <c r="G209" s="62"/>
      <c r="H209" s="28" t="s">
        <v>655</v>
      </c>
      <c r="I209" s="62"/>
      <c r="J209" s="62"/>
      <c r="K209" s="28" t="s">
        <v>655</v>
      </c>
      <c r="L209" s="62"/>
    </row>
    <row r="210" spans="1:12" ht="25.5" customHeight="1">
      <c r="A210" s="12">
        <v>6000</v>
      </c>
      <c r="B210" s="29" t="s">
        <v>449</v>
      </c>
      <c r="C210" s="28" t="s">
        <v>655</v>
      </c>
      <c r="D210" s="62">
        <f>D212+D217+D225+D228</f>
        <v>-5000</v>
      </c>
      <c r="E210" s="28" t="s">
        <v>655</v>
      </c>
      <c r="F210" s="62">
        <f>F212+F217+F225+F228</f>
        <v>-5000</v>
      </c>
      <c r="G210" s="62">
        <f>G212+G217+G225+G228</f>
        <v>-5500</v>
      </c>
      <c r="H210" s="28" t="s">
        <v>655</v>
      </c>
      <c r="I210" s="62">
        <f>I212+I217+I225+I228</f>
        <v>-5500</v>
      </c>
      <c r="J210" s="214">
        <f>J212+J217+J225+J228</f>
        <v>-4446.168</v>
      </c>
      <c r="K210" s="28" t="s">
        <v>655</v>
      </c>
      <c r="L210" s="214">
        <f>L212+L217+L225+L228</f>
        <v>-4446.168</v>
      </c>
    </row>
    <row r="211" spans="1:12" ht="12.75" customHeight="1" hidden="1" thickBot="1">
      <c r="A211" s="12" t="s">
        <v>613</v>
      </c>
      <c r="B211" s="29" t="s">
        <v>397</v>
      </c>
      <c r="C211" s="28" t="s">
        <v>613</v>
      </c>
      <c r="D211" s="62"/>
      <c r="E211" s="28" t="s">
        <v>655</v>
      </c>
      <c r="F211" s="62"/>
      <c r="G211" s="62"/>
      <c r="H211" s="28" t="s">
        <v>655</v>
      </c>
      <c r="I211" s="62"/>
      <c r="J211" s="62"/>
      <c r="K211" s="28" t="s">
        <v>655</v>
      </c>
      <c r="L211" s="62"/>
    </row>
    <row r="212" spans="1:12" ht="24.75" customHeight="1">
      <c r="A212" s="12">
        <v>6100</v>
      </c>
      <c r="B212" s="29" t="s">
        <v>450</v>
      </c>
      <c r="C212" s="28" t="s">
        <v>655</v>
      </c>
      <c r="D212" s="62">
        <f>D214+D215+D216</f>
        <v>-2000</v>
      </c>
      <c r="E212" s="28" t="s">
        <v>655</v>
      </c>
      <c r="F212" s="62">
        <f>F214+F215+F216</f>
        <v>-2000</v>
      </c>
      <c r="G212" s="62">
        <f>G214+G215+G216</f>
        <v>-3000</v>
      </c>
      <c r="H212" s="28" t="s">
        <v>655</v>
      </c>
      <c r="I212" s="62">
        <f>I214+I215+I216</f>
        <v>-3000</v>
      </c>
      <c r="J212" s="62">
        <f>J214+J215+J216</f>
        <v>-153.4</v>
      </c>
      <c r="K212" s="28" t="s">
        <v>655</v>
      </c>
      <c r="L212" s="62">
        <f>L214+L215+L216</f>
        <v>-153.4</v>
      </c>
    </row>
    <row r="213" spans="1:12" ht="12.75" customHeight="1" hidden="1" thickBot="1">
      <c r="A213" s="12" t="s">
        <v>613</v>
      </c>
      <c r="B213" s="29" t="s">
        <v>397</v>
      </c>
      <c r="C213" s="28" t="s">
        <v>613</v>
      </c>
      <c r="D213" s="62">
        <v>0</v>
      </c>
      <c r="E213" s="28" t="s">
        <v>655</v>
      </c>
      <c r="F213" s="62">
        <v>0</v>
      </c>
      <c r="G213" s="62"/>
      <c r="H213" s="28" t="s">
        <v>655</v>
      </c>
      <c r="I213" s="62"/>
      <c r="J213" s="62"/>
      <c r="K213" s="28" t="s">
        <v>655</v>
      </c>
      <c r="L213" s="62"/>
    </row>
    <row r="214" spans="1:12" ht="12.75" customHeight="1">
      <c r="A214" s="12">
        <v>6110</v>
      </c>
      <c r="B214" s="63" t="s">
        <v>413</v>
      </c>
      <c r="C214" s="28">
        <v>8111</v>
      </c>
      <c r="D214" s="62">
        <v>0</v>
      </c>
      <c r="E214" s="28" t="s">
        <v>655</v>
      </c>
      <c r="F214" s="62">
        <v>0</v>
      </c>
      <c r="G214" s="62">
        <v>0</v>
      </c>
      <c r="H214" s="28" t="s">
        <v>655</v>
      </c>
      <c r="I214" s="62">
        <v>0</v>
      </c>
      <c r="J214" s="62">
        <f>L214</f>
        <v>0</v>
      </c>
      <c r="K214" s="28" t="s">
        <v>655</v>
      </c>
      <c r="L214" s="62">
        <v>0</v>
      </c>
    </row>
    <row r="215" spans="1:12" ht="15.75" customHeight="1">
      <c r="A215" s="12">
        <v>6120</v>
      </c>
      <c r="B215" s="63" t="s">
        <v>414</v>
      </c>
      <c r="C215" s="28">
        <v>8121</v>
      </c>
      <c r="D215" s="62">
        <v>0</v>
      </c>
      <c r="E215" s="28" t="s">
        <v>655</v>
      </c>
      <c r="F215" s="62">
        <v>0</v>
      </c>
      <c r="G215" s="62">
        <v>0</v>
      </c>
      <c r="H215" s="28" t="s">
        <v>655</v>
      </c>
      <c r="I215" s="62">
        <v>0</v>
      </c>
      <c r="J215" s="62">
        <f>L215</f>
        <v>0</v>
      </c>
      <c r="K215" s="28" t="s">
        <v>655</v>
      </c>
      <c r="L215" s="62">
        <v>0</v>
      </c>
    </row>
    <row r="216" spans="1:12" ht="16.5" customHeight="1">
      <c r="A216" s="12">
        <v>6130</v>
      </c>
      <c r="B216" s="63" t="s">
        <v>415</v>
      </c>
      <c r="C216" s="28">
        <v>8131</v>
      </c>
      <c r="D216" s="62">
        <f>F216</f>
        <v>-2000</v>
      </c>
      <c r="E216" s="28" t="s">
        <v>655</v>
      </c>
      <c r="F216" s="62">
        <v>-2000</v>
      </c>
      <c r="G216" s="62">
        <f>I216</f>
        <v>-3000</v>
      </c>
      <c r="H216" s="28" t="s">
        <v>655</v>
      </c>
      <c r="I216" s="62">
        <v>-3000</v>
      </c>
      <c r="J216" s="62">
        <f>L216</f>
        <v>-153.4</v>
      </c>
      <c r="K216" s="28" t="s">
        <v>655</v>
      </c>
      <c r="L216" s="62">
        <v>-153.4</v>
      </c>
    </row>
    <row r="217" spans="1:12" ht="21.75" customHeight="1">
      <c r="A217" s="12">
        <v>6200</v>
      </c>
      <c r="B217" s="29" t="s">
        <v>451</v>
      </c>
      <c r="C217" s="28" t="s">
        <v>655</v>
      </c>
      <c r="D217" s="62">
        <f>D219+D220</f>
        <v>0</v>
      </c>
      <c r="E217" s="28" t="s">
        <v>655</v>
      </c>
      <c r="F217" s="62">
        <f>F219+F220</f>
        <v>0</v>
      </c>
      <c r="G217" s="62">
        <f>G219+G220</f>
        <v>0</v>
      </c>
      <c r="H217" s="28" t="s">
        <v>655</v>
      </c>
      <c r="I217" s="62">
        <f>I219+I220</f>
        <v>0</v>
      </c>
      <c r="J217" s="62">
        <f>J219+J220</f>
        <v>0</v>
      </c>
      <c r="K217" s="28" t="s">
        <v>655</v>
      </c>
      <c r="L217" s="62">
        <f>L219+L220</f>
        <v>0</v>
      </c>
    </row>
    <row r="218" spans="1:12" ht="14.25" customHeight="1" hidden="1" thickBot="1">
      <c r="A218" s="12" t="s">
        <v>613</v>
      </c>
      <c r="B218" s="29" t="s">
        <v>397</v>
      </c>
      <c r="C218" s="28" t="s">
        <v>613</v>
      </c>
      <c r="D218" s="62">
        <v>0</v>
      </c>
      <c r="E218" s="28" t="s">
        <v>655</v>
      </c>
      <c r="F218" s="62">
        <v>0</v>
      </c>
      <c r="G218" s="62"/>
      <c r="H218" s="28" t="s">
        <v>655</v>
      </c>
      <c r="I218" s="62"/>
      <c r="J218" s="62"/>
      <c r="K218" s="28" t="s">
        <v>655</v>
      </c>
      <c r="L218" s="62"/>
    </row>
    <row r="219" spans="1:12" ht="24" customHeight="1">
      <c r="A219" s="12">
        <v>6210</v>
      </c>
      <c r="B219" s="63" t="s">
        <v>416</v>
      </c>
      <c r="C219" s="28">
        <v>8211</v>
      </c>
      <c r="D219" s="62">
        <v>0</v>
      </c>
      <c r="E219" s="28" t="s">
        <v>655</v>
      </c>
      <c r="F219" s="62">
        <v>0</v>
      </c>
      <c r="G219" s="62">
        <v>0</v>
      </c>
      <c r="H219" s="28" t="s">
        <v>655</v>
      </c>
      <c r="I219" s="62">
        <v>0</v>
      </c>
      <c r="J219" s="62">
        <f>L219</f>
        <v>0</v>
      </c>
      <c r="K219" s="28" t="s">
        <v>655</v>
      </c>
      <c r="L219" s="62">
        <v>0</v>
      </c>
    </row>
    <row r="220" spans="1:12" ht="21.75" customHeight="1">
      <c r="A220" s="12">
        <v>6220</v>
      </c>
      <c r="B220" s="63" t="s">
        <v>452</v>
      </c>
      <c r="C220" s="28" t="s">
        <v>655</v>
      </c>
      <c r="D220" s="62">
        <v>0</v>
      </c>
      <c r="E220" s="28" t="s">
        <v>655</v>
      </c>
      <c r="F220" s="62">
        <v>0</v>
      </c>
      <c r="G220" s="62">
        <v>0</v>
      </c>
      <c r="H220" s="28" t="s">
        <v>655</v>
      </c>
      <c r="I220" s="62">
        <v>0</v>
      </c>
      <c r="J220" s="62">
        <v>0</v>
      </c>
      <c r="K220" s="28" t="s">
        <v>655</v>
      </c>
      <c r="L220" s="62">
        <v>0</v>
      </c>
    </row>
    <row r="221" spans="1:12" ht="12.75" customHeight="1" hidden="1" thickBot="1">
      <c r="A221" s="12" t="s">
        <v>613</v>
      </c>
      <c r="B221" s="29" t="s">
        <v>402</v>
      </c>
      <c r="C221" s="28" t="s">
        <v>613</v>
      </c>
      <c r="D221" s="62">
        <v>0</v>
      </c>
      <c r="E221" s="28" t="s">
        <v>655</v>
      </c>
      <c r="F221" s="62">
        <v>0</v>
      </c>
      <c r="G221" s="62"/>
      <c r="H221" s="28" t="s">
        <v>655</v>
      </c>
      <c r="I221" s="62"/>
      <c r="J221" s="62"/>
      <c r="K221" s="28" t="s">
        <v>655</v>
      </c>
      <c r="L221" s="62"/>
    </row>
    <row r="222" spans="1:12" ht="14.25" customHeight="1" hidden="1" thickBot="1">
      <c r="A222" s="12">
        <v>6221</v>
      </c>
      <c r="B222" s="29" t="s">
        <v>417</v>
      </c>
      <c r="C222" s="28">
        <v>8221</v>
      </c>
      <c r="D222" s="62">
        <v>0</v>
      </c>
      <c r="E222" s="28" t="s">
        <v>655</v>
      </c>
      <c r="F222" s="62">
        <v>0</v>
      </c>
      <c r="G222" s="62"/>
      <c r="H222" s="28" t="s">
        <v>655</v>
      </c>
      <c r="I222" s="62"/>
      <c r="J222" s="62"/>
      <c r="K222" s="28" t="s">
        <v>655</v>
      </c>
      <c r="L222" s="62"/>
    </row>
    <row r="223" spans="1:12" ht="12" customHeight="1" hidden="1" thickBot="1">
      <c r="A223" s="12">
        <v>6222</v>
      </c>
      <c r="B223" s="29" t="s">
        <v>418</v>
      </c>
      <c r="C223" s="28">
        <v>8222</v>
      </c>
      <c r="D223" s="62">
        <v>0</v>
      </c>
      <c r="E223" s="28" t="s">
        <v>655</v>
      </c>
      <c r="F223" s="62">
        <v>0</v>
      </c>
      <c r="G223" s="62"/>
      <c r="H223" s="28" t="s">
        <v>655</v>
      </c>
      <c r="I223" s="62"/>
      <c r="J223" s="62"/>
      <c r="K223" s="28" t="s">
        <v>655</v>
      </c>
      <c r="L223" s="62"/>
    </row>
    <row r="224" spans="1:12" ht="24" customHeight="1" hidden="1" thickBot="1">
      <c r="A224" s="12">
        <v>6223</v>
      </c>
      <c r="B224" s="29" t="s">
        <v>419</v>
      </c>
      <c r="C224" s="28">
        <v>8223</v>
      </c>
      <c r="D224" s="62">
        <v>0</v>
      </c>
      <c r="E224" s="28" t="s">
        <v>655</v>
      </c>
      <c r="F224" s="62">
        <v>0</v>
      </c>
      <c r="G224" s="62"/>
      <c r="H224" s="28" t="s">
        <v>655</v>
      </c>
      <c r="I224" s="62"/>
      <c r="J224" s="62"/>
      <c r="K224" s="28" t="s">
        <v>655</v>
      </c>
      <c r="L224" s="62"/>
    </row>
    <row r="225" spans="1:12" ht="24.75" customHeight="1">
      <c r="A225" s="12">
        <v>6300</v>
      </c>
      <c r="B225" s="29" t="s">
        <v>31</v>
      </c>
      <c r="C225" s="28" t="s">
        <v>655</v>
      </c>
      <c r="D225" s="62">
        <f>D227</f>
        <v>0</v>
      </c>
      <c r="E225" s="28" t="s">
        <v>655</v>
      </c>
      <c r="F225" s="62">
        <f>F227</f>
        <v>0</v>
      </c>
      <c r="G225" s="62">
        <f>G227</f>
        <v>0</v>
      </c>
      <c r="H225" s="28" t="s">
        <v>655</v>
      </c>
      <c r="I225" s="62">
        <f>I227</f>
        <v>0</v>
      </c>
      <c r="J225" s="62">
        <f>J227</f>
        <v>0</v>
      </c>
      <c r="K225" s="28" t="s">
        <v>655</v>
      </c>
      <c r="L225" s="62">
        <f>L227</f>
        <v>0</v>
      </c>
    </row>
    <row r="226" spans="1:12" ht="12" customHeight="1" hidden="1" thickBot="1">
      <c r="A226" s="12" t="s">
        <v>613</v>
      </c>
      <c r="B226" s="29" t="s">
        <v>397</v>
      </c>
      <c r="C226" s="28" t="s">
        <v>613</v>
      </c>
      <c r="D226" s="62">
        <v>0</v>
      </c>
      <c r="E226" s="28" t="s">
        <v>655</v>
      </c>
      <c r="F226" s="62">
        <v>0</v>
      </c>
      <c r="G226" s="62"/>
      <c r="H226" s="28" t="s">
        <v>655</v>
      </c>
      <c r="I226" s="62"/>
      <c r="J226" s="62"/>
      <c r="K226" s="28" t="s">
        <v>655</v>
      </c>
      <c r="L226" s="62"/>
    </row>
    <row r="227" spans="1:12" ht="12.75" customHeight="1">
      <c r="A227" s="12">
        <v>6310</v>
      </c>
      <c r="B227" s="63" t="s">
        <v>420</v>
      </c>
      <c r="C227" s="28">
        <v>8311</v>
      </c>
      <c r="D227" s="62">
        <v>0</v>
      </c>
      <c r="E227" s="28" t="s">
        <v>655</v>
      </c>
      <c r="F227" s="62">
        <v>0</v>
      </c>
      <c r="G227" s="62">
        <v>0</v>
      </c>
      <c r="H227" s="28" t="s">
        <v>655</v>
      </c>
      <c r="I227" s="62">
        <v>0</v>
      </c>
      <c r="J227" s="62">
        <f>L227</f>
        <v>0</v>
      </c>
      <c r="K227" s="28" t="s">
        <v>655</v>
      </c>
      <c r="L227" s="62">
        <v>0</v>
      </c>
    </row>
    <row r="228" spans="1:12" ht="22.5" customHeight="1">
      <c r="A228" s="12">
        <v>6400</v>
      </c>
      <c r="B228" s="29" t="s">
        <v>437</v>
      </c>
      <c r="C228" s="28" t="s">
        <v>655</v>
      </c>
      <c r="D228" s="62">
        <f>D230+D231+D232+D233</f>
        <v>-3000</v>
      </c>
      <c r="E228" s="28" t="s">
        <v>655</v>
      </c>
      <c r="F228" s="62">
        <f>F230+F231+F232+F233</f>
        <v>-3000</v>
      </c>
      <c r="G228" s="62">
        <f>G230+G231+G232+G233</f>
        <v>-2500</v>
      </c>
      <c r="H228" s="28" t="s">
        <v>655</v>
      </c>
      <c r="I228" s="62">
        <f>I230+I231+I232+I233</f>
        <v>-2500</v>
      </c>
      <c r="J228" s="214">
        <f>J230+J231+J232+J233</f>
        <v>-4292.768</v>
      </c>
      <c r="K228" s="243" t="s">
        <v>655</v>
      </c>
      <c r="L228" s="214">
        <f>L230+L231+L232+L233</f>
        <v>-4292.768</v>
      </c>
    </row>
    <row r="229" spans="1:12" ht="12.75" customHeight="1" hidden="1" thickBot="1">
      <c r="A229" s="12" t="s">
        <v>613</v>
      </c>
      <c r="B229" s="29" t="s">
        <v>397</v>
      </c>
      <c r="C229" s="28" t="s">
        <v>613</v>
      </c>
      <c r="D229" s="62"/>
      <c r="E229" s="28" t="s">
        <v>655</v>
      </c>
      <c r="F229" s="62"/>
      <c r="G229" s="62"/>
      <c r="H229" s="28" t="s">
        <v>655</v>
      </c>
      <c r="I229" s="62"/>
      <c r="J229" s="207"/>
      <c r="K229" s="243" t="s">
        <v>655</v>
      </c>
      <c r="L229" s="207"/>
    </row>
    <row r="230" spans="1:12" ht="12.75" customHeight="1">
      <c r="A230" s="12">
        <v>6410</v>
      </c>
      <c r="B230" s="63" t="s">
        <v>421</v>
      </c>
      <c r="C230" s="28">
        <v>8411</v>
      </c>
      <c r="D230" s="62">
        <f>F230</f>
        <v>-3000</v>
      </c>
      <c r="E230" s="28" t="s">
        <v>655</v>
      </c>
      <c r="F230" s="62">
        <v>-3000</v>
      </c>
      <c r="G230" s="207">
        <f>I230</f>
        <v>-2500</v>
      </c>
      <c r="H230" s="28" t="s">
        <v>655</v>
      </c>
      <c r="I230" s="207">
        <v>-2500</v>
      </c>
      <c r="J230" s="207">
        <f>L230</f>
        <v>-4292.768</v>
      </c>
      <c r="K230" s="243" t="s">
        <v>655</v>
      </c>
      <c r="L230" s="207">
        <v>-4292.768</v>
      </c>
    </row>
    <row r="231" spans="1:12" ht="15" customHeight="1">
      <c r="A231" s="12">
        <v>6420</v>
      </c>
      <c r="B231" s="63" t="s">
        <v>387</v>
      </c>
      <c r="C231" s="28">
        <v>8412</v>
      </c>
      <c r="D231" s="62">
        <v>0</v>
      </c>
      <c r="E231" s="28" t="s">
        <v>655</v>
      </c>
      <c r="F231" s="62">
        <v>0</v>
      </c>
      <c r="G231" s="62">
        <v>0</v>
      </c>
      <c r="H231" s="28" t="s">
        <v>655</v>
      </c>
      <c r="I231" s="62">
        <v>0</v>
      </c>
      <c r="J231" s="62">
        <v>0</v>
      </c>
      <c r="K231" s="28" t="s">
        <v>655</v>
      </c>
      <c r="L231" s="62">
        <v>0</v>
      </c>
    </row>
    <row r="232" spans="1:12" ht="21.75" customHeight="1">
      <c r="A232" s="12">
        <v>6430</v>
      </c>
      <c r="B232" s="63" t="s">
        <v>298</v>
      </c>
      <c r="C232" s="28">
        <v>8413</v>
      </c>
      <c r="D232" s="62">
        <v>0</v>
      </c>
      <c r="E232" s="28" t="s">
        <v>655</v>
      </c>
      <c r="F232" s="62">
        <v>0</v>
      </c>
      <c r="G232" s="62">
        <v>0</v>
      </c>
      <c r="H232" s="28" t="s">
        <v>655</v>
      </c>
      <c r="I232" s="62">
        <v>0</v>
      </c>
      <c r="J232" s="62">
        <v>0</v>
      </c>
      <c r="K232" s="28" t="s">
        <v>655</v>
      </c>
      <c r="L232" s="62">
        <v>0</v>
      </c>
    </row>
    <row r="233" spans="1:12" ht="22.5" customHeight="1">
      <c r="A233" s="12">
        <v>6440</v>
      </c>
      <c r="B233" s="63" t="s">
        <v>731</v>
      </c>
      <c r="C233" s="28">
        <v>8414</v>
      </c>
      <c r="D233" s="62">
        <v>0</v>
      </c>
      <c r="E233" s="28" t="s">
        <v>655</v>
      </c>
      <c r="F233" s="62">
        <v>0</v>
      </c>
      <c r="G233" s="62">
        <v>0</v>
      </c>
      <c r="H233" s="28" t="s">
        <v>655</v>
      </c>
      <c r="I233" s="62">
        <v>0</v>
      </c>
      <c r="J233" s="62">
        <v>0</v>
      </c>
      <c r="K233" s="28" t="s">
        <v>655</v>
      </c>
      <c r="L233" s="62">
        <v>0</v>
      </c>
    </row>
    <row r="234" spans="1:9" ht="12.75" customHeight="1">
      <c r="A234" s="1" t="s">
        <v>613</v>
      </c>
      <c r="B234" s="1" t="s">
        <v>613</v>
      </c>
      <c r="C234" s="1" t="s">
        <v>613</v>
      </c>
      <c r="D234" s="1" t="s">
        <v>613</v>
      </c>
      <c r="E234" s="1" t="s">
        <v>613</v>
      </c>
      <c r="F234" s="1" t="s">
        <v>613</v>
      </c>
      <c r="G234" s="1" t="s">
        <v>613</v>
      </c>
      <c r="H234" s="76" t="s">
        <v>613</v>
      </c>
      <c r="I234" s="76" t="s">
        <v>613</v>
      </c>
    </row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</sheetData>
  <sheetProtection/>
  <mergeCells count="13">
    <mergeCell ref="A8:A10"/>
    <mergeCell ref="B8:B10"/>
    <mergeCell ref="C8:C10"/>
    <mergeCell ref="C1:H1"/>
    <mergeCell ref="C2:H2"/>
    <mergeCell ref="C3:H3"/>
    <mergeCell ref="C4:H4"/>
    <mergeCell ref="J8:L8"/>
    <mergeCell ref="K9:L9"/>
    <mergeCell ref="D8:F8"/>
    <mergeCell ref="G8:I8"/>
    <mergeCell ref="E9:F9"/>
    <mergeCell ref="H9:I9"/>
  </mergeCells>
  <printOptions/>
  <pageMargins left="0.24" right="0.17" top="0.18" bottom="0.25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B1">
      <selection activeCell="D9" sqref="D9"/>
    </sheetView>
  </sheetViews>
  <sheetFormatPr defaultColWidth="9.140625" defaultRowHeight="12.75"/>
  <cols>
    <col min="1" max="1" width="5.00390625" style="1" customWidth="1"/>
    <col min="2" max="2" width="28.7109375" style="1" customWidth="1"/>
    <col min="3" max="3" width="11.28125" style="1" customWidth="1"/>
    <col min="4" max="4" width="10.28125" style="1" customWidth="1"/>
    <col min="5" max="5" width="12.140625" style="1" customWidth="1"/>
    <col min="6" max="6" width="11.7109375" style="1" customWidth="1"/>
    <col min="7" max="7" width="10.8515625" style="1" customWidth="1"/>
    <col min="8" max="8" width="10.28125" style="1" customWidth="1"/>
    <col min="9" max="9" width="13.28125" style="1" customWidth="1"/>
    <col min="10" max="10" width="12.57421875" style="1" customWidth="1"/>
    <col min="11" max="11" width="11.7109375" style="1" customWidth="1"/>
    <col min="12" max="16384" width="9.140625" style="1" customWidth="1"/>
  </cols>
  <sheetData>
    <row r="1" spans="1:4" s="2" customFormat="1" ht="36.75" customHeight="1">
      <c r="A1" s="2" t="s">
        <v>613</v>
      </c>
      <c r="B1" s="2" t="s">
        <v>613</v>
      </c>
      <c r="C1" s="2" t="s">
        <v>613</v>
      </c>
      <c r="D1" s="2" t="s">
        <v>299</v>
      </c>
    </row>
    <row r="2" spans="1:9" ht="12.75" customHeight="1">
      <c r="A2" s="1" t="s">
        <v>613</v>
      </c>
      <c r="B2" s="1" t="s">
        <v>613</v>
      </c>
      <c r="C2" s="1" t="s">
        <v>613</v>
      </c>
      <c r="D2" s="67" t="s">
        <v>613</v>
      </c>
      <c r="E2" s="68" t="s">
        <v>613</v>
      </c>
      <c r="F2" s="69" t="s">
        <v>613</v>
      </c>
      <c r="G2" s="41" t="s">
        <v>613</v>
      </c>
      <c r="H2" s="41" t="s">
        <v>613</v>
      </c>
      <c r="I2" s="41" t="s">
        <v>613</v>
      </c>
    </row>
    <row r="3" spans="1:9" ht="12.75" customHeight="1">
      <c r="A3" s="1" t="s">
        <v>613</v>
      </c>
      <c r="B3" s="1" t="s">
        <v>613</v>
      </c>
      <c r="C3" s="1" t="s">
        <v>613</v>
      </c>
      <c r="D3" s="67" t="s">
        <v>613</v>
      </c>
      <c r="E3" s="68" t="s">
        <v>613</v>
      </c>
      <c r="F3" s="69" t="s">
        <v>613</v>
      </c>
      <c r="G3" s="41" t="s">
        <v>613</v>
      </c>
      <c r="H3" s="41" t="s">
        <v>613</v>
      </c>
      <c r="I3" s="41" t="s">
        <v>613</v>
      </c>
    </row>
    <row r="4" ht="12.75" customHeight="1"/>
    <row r="5" spans="1:12" ht="12.75" customHeight="1">
      <c r="A5" s="294" t="s">
        <v>24</v>
      </c>
      <c r="B5" s="310" t="s">
        <v>613</v>
      </c>
      <c r="C5" s="298" t="s">
        <v>166</v>
      </c>
      <c r="D5" s="291"/>
      <c r="E5" s="292"/>
      <c r="F5" s="286" t="s">
        <v>167</v>
      </c>
      <c r="G5" s="287"/>
      <c r="H5" s="285"/>
      <c r="I5" s="299" t="s">
        <v>168</v>
      </c>
      <c r="J5" s="287"/>
      <c r="K5" s="285"/>
      <c r="L5" s="41" t="s">
        <v>613</v>
      </c>
    </row>
    <row r="6" spans="1:12" ht="12.75" customHeight="1">
      <c r="A6" s="306"/>
      <c r="B6" s="311"/>
      <c r="C6" s="55" t="s">
        <v>169</v>
      </c>
      <c r="D6" s="286" t="s">
        <v>749</v>
      </c>
      <c r="E6" s="287"/>
      <c r="F6" s="55" t="s">
        <v>169</v>
      </c>
      <c r="G6" s="299" t="s">
        <v>383</v>
      </c>
      <c r="H6" s="313"/>
      <c r="I6" s="53" t="s">
        <v>169</v>
      </c>
      <c r="J6" s="304" t="s">
        <v>383</v>
      </c>
      <c r="K6" s="285"/>
      <c r="L6" s="41" t="s">
        <v>613</v>
      </c>
    </row>
    <row r="7" spans="1:12" ht="26.25" customHeight="1">
      <c r="A7" s="274"/>
      <c r="B7" s="312"/>
      <c r="C7" s="74" t="s">
        <v>453</v>
      </c>
      <c r="D7" s="59" t="s">
        <v>174</v>
      </c>
      <c r="E7" s="60" t="s">
        <v>175</v>
      </c>
      <c r="F7" s="74" t="s">
        <v>454</v>
      </c>
      <c r="G7" s="59" t="s">
        <v>174</v>
      </c>
      <c r="H7" s="60" t="s">
        <v>175</v>
      </c>
      <c r="I7" s="74" t="s">
        <v>455</v>
      </c>
      <c r="J7" s="77" t="s">
        <v>174</v>
      </c>
      <c r="K7" s="59" t="s">
        <v>175</v>
      </c>
      <c r="L7" s="41" t="s">
        <v>613</v>
      </c>
    </row>
    <row r="8" spans="1:11" ht="12.75" customHeight="1">
      <c r="A8" s="61">
        <v>1</v>
      </c>
      <c r="B8" s="61">
        <v>2</v>
      </c>
      <c r="C8" s="78">
        <v>3</v>
      </c>
      <c r="D8" s="61">
        <v>4</v>
      </c>
      <c r="E8" s="61">
        <v>5</v>
      </c>
      <c r="F8" s="78">
        <v>6</v>
      </c>
      <c r="G8" s="61">
        <v>7</v>
      </c>
      <c r="H8" s="61">
        <v>8</v>
      </c>
      <c r="I8" s="78">
        <v>9</v>
      </c>
      <c r="J8" s="61">
        <v>10</v>
      </c>
      <c r="K8" s="61">
        <v>11</v>
      </c>
    </row>
    <row r="9" spans="1:20" ht="48.75" customHeight="1">
      <c r="A9" s="12">
        <v>8000</v>
      </c>
      <c r="B9" s="79" t="s">
        <v>732</v>
      </c>
      <c r="C9" s="209">
        <f>D9+E9</f>
        <v>-26410</v>
      </c>
      <c r="D9" s="80">
        <v>0</v>
      </c>
      <c r="E9" s="209">
        <v>-26410</v>
      </c>
      <c r="F9" s="209">
        <f>G9+H9</f>
        <v>-37974.121499999994</v>
      </c>
      <c r="G9" s="209">
        <v>-1343.054</v>
      </c>
      <c r="H9" s="209">
        <v>-36631.0675</v>
      </c>
      <c r="I9" s="201">
        <f>J9+K9</f>
        <v>27560.6409</v>
      </c>
      <c r="J9" s="201">
        <v>43069.9122</v>
      </c>
      <c r="K9" s="201">
        <v>-15509.2713</v>
      </c>
      <c r="L9" s="240"/>
      <c r="M9" s="240"/>
      <c r="N9" s="240"/>
      <c r="O9" s="240"/>
      <c r="P9" s="240"/>
      <c r="Q9" s="240"/>
      <c r="R9" s="240"/>
      <c r="S9" s="240"/>
      <c r="T9" s="240"/>
    </row>
    <row r="10" spans="1:11" ht="12.75" customHeight="1">
      <c r="A10" s="1" t="s">
        <v>613</v>
      </c>
      <c r="B10" s="1" t="s">
        <v>613</v>
      </c>
      <c r="C10" s="81" t="s">
        <v>613</v>
      </c>
      <c r="D10" s="81" t="s">
        <v>613</v>
      </c>
      <c r="E10" s="81" t="s">
        <v>613</v>
      </c>
      <c r="F10" s="81" t="s">
        <v>613</v>
      </c>
      <c r="G10" s="81" t="s">
        <v>613</v>
      </c>
      <c r="H10" s="81" t="s">
        <v>613</v>
      </c>
      <c r="I10" s="81" t="s">
        <v>613</v>
      </c>
      <c r="J10" s="81" t="s">
        <v>613</v>
      </c>
      <c r="K10" s="81" t="s">
        <v>613</v>
      </c>
    </row>
    <row r="11" spans="1:11" ht="12.75" customHeight="1">
      <c r="A11" s="1" t="s">
        <v>613</v>
      </c>
      <c r="B11" s="1" t="s">
        <v>613</v>
      </c>
      <c r="C11" s="81" t="s">
        <v>613</v>
      </c>
      <c r="D11" s="81" t="s">
        <v>613</v>
      </c>
      <c r="E11" s="81" t="s">
        <v>613</v>
      </c>
      <c r="F11" s="81" t="s">
        <v>613</v>
      </c>
      <c r="G11" s="81" t="s">
        <v>613</v>
      </c>
      <c r="H11" s="81" t="s">
        <v>613</v>
      </c>
      <c r="I11" s="81" t="s">
        <v>613</v>
      </c>
      <c r="J11" s="81" t="s">
        <v>613</v>
      </c>
      <c r="K11" s="81" t="s">
        <v>613</v>
      </c>
    </row>
    <row r="12" spans="1:11" ht="12.75" customHeight="1">
      <c r="A12" s="1" t="s">
        <v>613</v>
      </c>
      <c r="B12" s="1" t="s">
        <v>613</v>
      </c>
      <c r="C12" s="81" t="s">
        <v>613</v>
      </c>
      <c r="D12" s="81" t="s">
        <v>613</v>
      </c>
      <c r="E12" s="81" t="s">
        <v>613</v>
      </c>
      <c r="F12" s="81" t="s">
        <v>613</v>
      </c>
      <c r="G12" s="81" t="s">
        <v>613</v>
      </c>
      <c r="H12" s="81" t="s">
        <v>613</v>
      </c>
      <c r="I12" s="81" t="s">
        <v>613</v>
      </c>
      <c r="J12" s="81" t="s">
        <v>613</v>
      </c>
      <c r="K12" s="81" t="s">
        <v>613</v>
      </c>
    </row>
    <row r="13" spans="1:11" ht="12.75" customHeight="1">
      <c r="A13" s="1" t="s">
        <v>613</v>
      </c>
      <c r="B13" s="1" t="s">
        <v>613</v>
      </c>
      <c r="C13" s="81" t="s">
        <v>613</v>
      </c>
      <c r="D13" s="81" t="s">
        <v>613</v>
      </c>
      <c r="E13" s="81" t="s">
        <v>613</v>
      </c>
      <c r="F13" s="81" t="s">
        <v>613</v>
      </c>
      <c r="G13" s="81" t="s">
        <v>613</v>
      </c>
      <c r="H13" s="81" t="s">
        <v>613</v>
      </c>
      <c r="I13" s="81" t="s">
        <v>613</v>
      </c>
      <c r="J13" s="81" t="s">
        <v>613</v>
      </c>
      <c r="K13" s="81" t="s">
        <v>613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sheetProtection/>
  <mergeCells count="8">
    <mergeCell ref="I5:K5"/>
    <mergeCell ref="J6:K6"/>
    <mergeCell ref="A5:A7"/>
    <mergeCell ref="B5:B7"/>
    <mergeCell ref="D6:E6"/>
    <mergeCell ref="C5:E5"/>
    <mergeCell ref="F5:H5"/>
    <mergeCell ref="G6:H6"/>
  </mergeCells>
  <printOptions/>
  <pageMargins left="0.25" right="0.17" top="0.32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57">
      <selection activeCell="J64" sqref="J64"/>
    </sheetView>
  </sheetViews>
  <sheetFormatPr defaultColWidth="9.140625" defaultRowHeight="12.75"/>
  <cols>
    <col min="1" max="1" width="5.421875" style="1" customWidth="1"/>
    <col min="2" max="2" width="40.00390625" style="1" customWidth="1"/>
    <col min="3" max="3" width="6.140625" style="1" customWidth="1"/>
    <col min="4" max="4" width="9.57421875" style="1" customWidth="1"/>
    <col min="5" max="5" width="9.7109375" style="1" customWidth="1"/>
    <col min="6" max="6" width="10.7109375" style="1" customWidth="1"/>
    <col min="7" max="7" width="9.57421875" style="1" customWidth="1"/>
    <col min="8" max="8" width="9.8515625" style="1" customWidth="1"/>
    <col min="9" max="9" width="10.421875" style="1" customWidth="1"/>
    <col min="10" max="10" width="10.57421875" style="1" customWidth="1"/>
    <col min="11" max="11" width="10.421875" style="1" customWidth="1"/>
    <col min="12" max="12" width="10.8515625" style="1" customWidth="1"/>
    <col min="13" max="16384" width="9.140625" style="1" customWidth="1"/>
  </cols>
  <sheetData>
    <row r="1" spans="1:4" s="2" customFormat="1" ht="15.75" customHeight="1">
      <c r="A1" s="82" t="s">
        <v>613</v>
      </c>
      <c r="B1" s="2" t="s">
        <v>300</v>
      </c>
      <c r="C1" s="82"/>
      <c r="D1" s="83"/>
    </row>
    <row r="2" spans="1:5" ht="3" customHeight="1">
      <c r="A2" s="1" t="s">
        <v>613</v>
      </c>
      <c r="B2" s="67" t="s">
        <v>613</v>
      </c>
      <c r="C2" s="68" t="s">
        <v>613</v>
      </c>
      <c r="D2" s="68" t="s">
        <v>613</v>
      </c>
      <c r="E2" s="9" t="s">
        <v>613</v>
      </c>
    </row>
    <row r="3" spans="1:5" ht="16.5" customHeight="1" hidden="1">
      <c r="A3" s="1" t="s">
        <v>613</v>
      </c>
      <c r="B3" s="67" t="s">
        <v>613</v>
      </c>
      <c r="C3" s="68" t="s">
        <v>613</v>
      </c>
      <c r="D3" s="68" t="s">
        <v>613</v>
      </c>
      <c r="E3" s="9" t="s">
        <v>613</v>
      </c>
    </row>
    <row r="4" ht="6" customHeight="1">
      <c r="A4" s="84" t="s">
        <v>425</v>
      </c>
    </row>
    <row r="5" spans="1:12" s="85" customFormat="1" ht="12.75" customHeight="1">
      <c r="A5" s="294" t="s">
        <v>32</v>
      </c>
      <c r="B5" s="294" t="s">
        <v>33</v>
      </c>
      <c r="C5" s="296" t="s">
        <v>620</v>
      </c>
      <c r="D5" s="286" t="s">
        <v>166</v>
      </c>
      <c r="E5" s="304"/>
      <c r="F5" s="314"/>
      <c r="G5" s="286" t="s">
        <v>34</v>
      </c>
      <c r="H5" s="304"/>
      <c r="I5" s="314"/>
      <c r="J5" s="286" t="s">
        <v>36</v>
      </c>
      <c r="K5" s="304"/>
      <c r="L5" s="314"/>
    </row>
    <row r="6" spans="1:12" s="85" customFormat="1" ht="21" customHeight="1">
      <c r="A6" s="315"/>
      <c r="B6" s="315"/>
      <c r="C6" s="316"/>
      <c r="D6" s="52" t="s">
        <v>474</v>
      </c>
      <c r="E6" s="286" t="s">
        <v>397</v>
      </c>
      <c r="F6" s="314"/>
      <c r="G6" s="52" t="s">
        <v>475</v>
      </c>
      <c r="H6" s="286" t="s">
        <v>35</v>
      </c>
      <c r="I6" s="314"/>
      <c r="J6" s="86" t="s">
        <v>477</v>
      </c>
      <c r="K6" s="286" t="s">
        <v>35</v>
      </c>
      <c r="L6" s="314"/>
    </row>
    <row r="7" spans="1:12" s="85" customFormat="1" ht="26.25" customHeight="1">
      <c r="A7" s="280"/>
      <c r="B7" s="280"/>
      <c r="C7" s="317"/>
      <c r="D7" s="14" t="s">
        <v>613</v>
      </c>
      <c r="E7" s="77" t="s">
        <v>171</v>
      </c>
      <c r="F7" s="87" t="s">
        <v>398</v>
      </c>
      <c r="G7" s="88" t="s">
        <v>613</v>
      </c>
      <c r="H7" s="77" t="s">
        <v>171</v>
      </c>
      <c r="I7" s="60" t="s">
        <v>398</v>
      </c>
      <c r="J7" s="14" t="s">
        <v>613</v>
      </c>
      <c r="K7" s="77" t="s">
        <v>171</v>
      </c>
      <c r="L7" s="59" t="s">
        <v>398</v>
      </c>
    </row>
    <row r="8" spans="1:12" s="85" customFormat="1" ht="8.25" customHeight="1">
      <c r="A8" s="12">
        <v>1</v>
      </c>
      <c r="B8" s="12">
        <v>2</v>
      </c>
      <c r="C8" s="12">
        <v>3</v>
      </c>
      <c r="D8" s="55">
        <v>4</v>
      </c>
      <c r="E8" s="53">
        <v>5</v>
      </c>
      <c r="F8" s="53">
        <v>6</v>
      </c>
      <c r="G8" s="55">
        <v>7</v>
      </c>
      <c r="H8" s="53">
        <v>8</v>
      </c>
      <c r="I8" s="53">
        <v>9</v>
      </c>
      <c r="J8" s="55">
        <v>10</v>
      </c>
      <c r="K8" s="53">
        <v>11</v>
      </c>
      <c r="L8" s="53">
        <v>12</v>
      </c>
    </row>
    <row r="9" spans="1:12" s="85" customFormat="1" ht="34.5" customHeight="1">
      <c r="A9" s="29">
        <v>8010</v>
      </c>
      <c r="B9" s="59" t="s">
        <v>37</v>
      </c>
      <c r="C9" s="64" t="s">
        <v>613</v>
      </c>
      <c r="D9" s="201">
        <v>26410</v>
      </c>
      <c r="E9" s="201">
        <v>0</v>
      </c>
      <c r="F9" s="201">
        <v>26410</v>
      </c>
      <c r="G9" s="201">
        <v>37974.1215</v>
      </c>
      <c r="H9" s="201">
        <v>1343.054</v>
      </c>
      <c r="I9" s="201">
        <v>36631.0675</v>
      </c>
      <c r="J9" s="201">
        <v>-27560.6409</v>
      </c>
      <c r="K9" s="201">
        <v>-43069.9122</v>
      </c>
      <c r="L9" s="201">
        <v>15509.2713</v>
      </c>
    </row>
    <row r="10" spans="1:12" s="85" customFormat="1" ht="15.75" customHeight="1" hidden="1" thickBot="1">
      <c r="A10" s="29" t="s">
        <v>613</v>
      </c>
      <c r="B10" s="29" t="s">
        <v>426</v>
      </c>
      <c r="C10" s="64" t="s">
        <v>613</v>
      </c>
      <c r="D10" s="201"/>
      <c r="E10" s="201"/>
      <c r="F10" s="201"/>
      <c r="G10" s="201"/>
      <c r="H10" s="201"/>
      <c r="I10" s="201"/>
      <c r="J10" s="201">
        <v>-24865.831</v>
      </c>
      <c r="K10" s="201">
        <v>-22606.8906</v>
      </c>
      <c r="L10" s="201">
        <v>-2258.94</v>
      </c>
    </row>
    <row r="11" spans="1:12" s="85" customFormat="1" ht="13.5" customHeight="1">
      <c r="A11" s="29">
        <v>8100</v>
      </c>
      <c r="B11" s="233" t="s">
        <v>950</v>
      </c>
      <c r="C11" s="64" t="s">
        <v>613</v>
      </c>
      <c r="D11" s="201">
        <v>26410</v>
      </c>
      <c r="E11" s="201">
        <v>0</v>
      </c>
      <c r="F11" s="201">
        <v>26410</v>
      </c>
      <c r="G11" s="201">
        <v>37974.1215</v>
      </c>
      <c r="H11" s="201">
        <v>1343.054</v>
      </c>
      <c r="I11" s="201">
        <v>36631.0675</v>
      </c>
      <c r="J11" s="201">
        <v>-27560.6409</v>
      </c>
      <c r="K11" s="201">
        <v>-43069.9122</v>
      </c>
      <c r="L11" s="201">
        <v>15509.2713</v>
      </c>
    </row>
    <row r="12" spans="1:12" s="85" customFormat="1" ht="0.75" customHeight="1" hidden="1" thickBot="1">
      <c r="A12" s="29" t="s">
        <v>613</v>
      </c>
      <c r="B12" s="29" t="s">
        <v>427</v>
      </c>
      <c r="C12" s="64" t="s">
        <v>613</v>
      </c>
      <c r="D12" s="201"/>
      <c r="E12" s="201"/>
      <c r="F12" s="201"/>
      <c r="G12" s="201"/>
      <c r="H12" s="201"/>
      <c r="I12" s="201"/>
      <c r="J12" s="227"/>
      <c r="K12" s="201"/>
      <c r="L12" s="201"/>
    </row>
    <row r="13" spans="1:12" s="85" customFormat="1" ht="13.5" customHeight="1">
      <c r="A13" s="29">
        <v>8110</v>
      </c>
      <c r="B13" s="63" t="s">
        <v>441</v>
      </c>
      <c r="C13" s="64" t="s">
        <v>613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27"/>
      <c r="K13" s="201"/>
      <c r="L13" s="201"/>
    </row>
    <row r="14" spans="1:12" s="85" customFormat="1" ht="10.5" customHeight="1" hidden="1">
      <c r="A14" s="29" t="s">
        <v>613</v>
      </c>
      <c r="B14" s="29" t="s">
        <v>397</v>
      </c>
      <c r="C14" s="64" t="s">
        <v>613</v>
      </c>
      <c r="D14" s="201"/>
      <c r="E14" s="201"/>
      <c r="F14" s="201"/>
      <c r="G14" s="201"/>
      <c r="H14" s="201"/>
      <c r="I14" s="201"/>
      <c r="J14" s="227"/>
      <c r="K14" s="201"/>
      <c r="L14" s="201"/>
    </row>
    <row r="15" spans="1:12" s="85" customFormat="1" ht="36.75" customHeight="1" hidden="1">
      <c r="A15" s="29">
        <v>8111</v>
      </c>
      <c r="B15" s="29" t="s">
        <v>281</v>
      </c>
      <c r="C15" s="64" t="s">
        <v>613</v>
      </c>
      <c r="D15" s="201"/>
      <c r="E15" s="201"/>
      <c r="F15" s="201"/>
      <c r="G15" s="201"/>
      <c r="H15" s="201"/>
      <c r="I15" s="201"/>
      <c r="J15" s="227"/>
      <c r="K15" s="201"/>
      <c r="L15" s="201"/>
    </row>
    <row r="16" spans="1:12" s="85" customFormat="1" ht="14.25" customHeight="1" hidden="1">
      <c r="A16" s="29" t="s">
        <v>613</v>
      </c>
      <c r="B16" s="29" t="s">
        <v>560</v>
      </c>
      <c r="C16" s="64" t="s">
        <v>613</v>
      </c>
      <c r="D16" s="201"/>
      <c r="E16" s="201"/>
      <c r="F16" s="201"/>
      <c r="G16" s="201"/>
      <c r="H16" s="201"/>
      <c r="I16" s="201"/>
      <c r="J16" s="227"/>
      <c r="K16" s="201"/>
      <c r="L16" s="201"/>
    </row>
    <row r="17" spans="1:12" s="85" customFormat="1" ht="15.75" customHeight="1" hidden="1">
      <c r="A17" s="29">
        <v>8112</v>
      </c>
      <c r="B17" s="63" t="s">
        <v>734</v>
      </c>
      <c r="C17" s="60">
        <v>9111</v>
      </c>
      <c r="D17" s="201"/>
      <c r="E17" s="201"/>
      <c r="F17" s="201"/>
      <c r="G17" s="201"/>
      <c r="H17" s="201"/>
      <c r="I17" s="201"/>
      <c r="J17" s="227"/>
      <c r="K17" s="201"/>
      <c r="L17" s="201"/>
    </row>
    <row r="18" spans="1:12" s="85" customFormat="1" ht="15.75" customHeight="1" hidden="1">
      <c r="A18" s="29">
        <v>8113</v>
      </c>
      <c r="B18" s="63" t="s">
        <v>735</v>
      </c>
      <c r="C18" s="60">
        <v>6111</v>
      </c>
      <c r="D18" s="201"/>
      <c r="E18" s="201"/>
      <c r="F18" s="201"/>
      <c r="G18" s="201"/>
      <c r="H18" s="201"/>
      <c r="I18" s="201"/>
      <c r="J18" s="227"/>
      <c r="K18" s="201"/>
      <c r="L18" s="201"/>
    </row>
    <row r="19" spans="1:12" s="85" customFormat="1" ht="23.25" customHeight="1" hidden="1">
      <c r="A19" s="29">
        <v>8120</v>
      </c>
      <c r="B19" s="29" t="s">
        <v>38</v>
      </c>
      <c r="C19" s="60" t="s">
        <v>613</v>
      </c>
      <c r="D19" s="201"/>
      <c r="E19" s="201"/>
      <c r="F19" s="201"/>
      <c r="G19" s="201"/>
      <c r="H19" s="201"/>
      <c r="I19" s="201"/>
      <c r="J19" s="227"/>
      <c r="K19" s="201"/>
      <c r="L19" s="201"/>
    </row>
    <row r="20" spans="1:12" s="85" customFormat="1" ht="14.25" customHeight="1" hidden="1">
      <c r="A20" s="29" t="s">
        <v>613</v>
      </c>
      <c r="B20" s="29" t="s">
        <v>397</v>
      </c>
      <c r="C20" s="60" t="s">
        <v>613</v>
      </c>
      <c r="D20" s="201"/>
      <c r="E20" s="201"/>
      <c r="F20" s="201"/>
      <c r="G20" s="201"/>
      <c r="H20" s="201"/>
      <c r="I20" s="201"/>
      <c r="J20" s="227"/>
      <c r="K20" s="201"/>
      <c r="L20" s="201"/>
    </row>
    <row r="21" spans="1:12" s="85" customFormat="1" ht="12.75" customHeight="1" hidden="1">
      <c r="A21" s="29">
        <v>8121</v>
      </c>
      <c r="B21" s="29" t="s">
        <v>282</v>
      </c>
      <c r="C21" s="60" t="s">
        <v>613</v>
      </c>
      <c r="D21" s="201"/>
      <c r="E21" s="201"/>
      <c r="F21" s="201"/>
      <c r="G21" s="201"/>
      <c r="H21" s="201"/>
      <c r="I21" s="201"/>
      <c r="J21" s="227"/>
      <c r="K21" s="201"/>
      <c r="L21" s="201"/>
    </row>
    <row r="22" spans="1:12" s="85" customFormat="1" ht="14.25" customHeight="1" hidden="1">
      <c r="A22" s="29" t="s">
        <v>613</v>
      </c>
      <c r="B22" s="29" t="s">
        <v>560</v>
      </c>
      <c r="C22" s="60" t="s">
        <v>613</v>
      </c>
      <c r="D22" s="201"/>
      <c r="E22" s="201"/>
      <c r="F22" s="201"/>
      <c r="G22" s="201"/>
      <c r="H22" s="201"/>
      <c r="I22" s="201"/>
      <c r="J22" s="227"/>
      <c r="K22" s="201"/>
      <c r="L22" s="201"/>
    </row>
    <row r="23" spans="1:12" s="85" customFormat="1" ht="15" customHeight="1" hidden="1">
      <c r="A23" s="29">
        <v>8122</v>
      </c>
      <c r="B23" s="63" t="s">
        <v>283</v>
      </c>
      <c r="C23" s="60">
        <v>9112</v>
      </c>
      <c r="D23" s="201"/>
      <c r="E23" s="201"/>
      <c r="F23" s="201"/>
      <c r="G23" s="201"/>
      <c r="H23" s="201"/>
      <c r="I23" s="201"/>
      <c r="J23" s="227"/>
      <c r="K23" s="201"/>
      <c r="L23" s="201"/>
    </row>
    <row r="24" spans="1:12" s="85" customFormat="1" ht="15" customHeight="1" hidden="1">
      <c r="A24" s="29" t="s">
        <v>613</v>
      </c>
      <c r="B24" s="63" t="s">
        <v>560</v>
      </c>
      <c r="C24" s="60" t="s">
        <v>613</v>
      </c>
      <c r="D24" s="201"/>
      <c r="E24" s="201"/>
      <c r="F24" s="201"/>
      <c r="G24" s="201"/>
      <c r="H24" s="201"/>
      <c r="I24" s="201"/>
      <c r="J24" s="227"/>
      <c r="K24" s="201"/>
      <c r="L24" s="201"/>
    </row>
    <row r="25" spans="1:12" s="85" customFormat="1" ht="13.5" customHeight="1" hidden="1">
      <c r="A25" s="29">
        <v>8123</v>
      </c>
      <c r="B25" s="63" t="s">
        <v>737</v>
      </c>
      <c r="C25" s="60" t="s">
        <v>613</v>
      </c>
      <c r="D25" s="201"/>
      <c r="E25" s="201"/>
      <c r="F25" s="201"/>
      <c r="G25" s="201"/>
      <c r="H25" s="201"/>
      <c r="I25" s="201"/>
      <c r="J25" s="227"/>
      <c r="K25" s="201"/>
      <c r="L25" s="201"/>
    </row>
    <row r="26" spans="1:12" s="85" customFormat="1" ht="15" customHeight="1" hidden="1">
      <c r="A26" s="29">
        <v>8124</v>
      </c>
      <c r="B26" s="63" t="s">
        <v>738</v>
      </c>
      <c r="C26" s="60" t="s">
        <v>613</v>
      </c>
      <c r="D26" s="201"/>
      <c r="E26" s="201"/>
      <c r="F26" s="201"/>
      <c r="G26" s="201"/>
      <c r="H26" s="201"/>
      <c r="I26" s="201"/>
      <c r="J26" s="227"/>
      <c r="K26" s="201"/>
      <c r="L26" s="201"/>
    </row>
    <row r="27" spans="1:12" s="85" customFormat="1" ht="24" customHeight="1" hidden="1">
      <c r="A27" s="29">
        <v>8130</v>
      </c>
      <c r="B27" s="63" t="s">
        <v>284</v>
      </c>
      <c r="C27" s="60">
        <v>6112</v>
      </c>
      <c r="D27" s="201"/>
      <c r="E27" s="201"/>
      <c r="F27" s="201"/>
      <c r="G27" s="201"/>
      <c r="H27" s="201"/>
      <c r="I27" s="201"/>
      <c r="J27" s="227"/>
      <c r="K27" s="201"/>
      <c r="L27" s="201"/>
    </row>
    <row r="28" spans="1:12" s="85" customFormat="1" ht="15" customHeight="1" hidden="1">
      <c r="A28" s="29" t="s">
        <v>613</v>
      </c>
      <c r="B28" s="29" t="s">
        <v>560</v>
      </c>
      <c r="C28" s="60" t="s">
        <v>613</v>
      </c>
      <c r="D28" s="201"/>
      <c r="E28" s="201"/>
      <c r="F28" s="201"/>
      <c r="G28" s="201"/>
      <c r="H28" s="201"/>
      <c r="I28" s="201"/>
      <c r="J28" s="227"/>
      <c r="K28" s="201"/>
      <c r="L28" s="201"/>
    </row>
    <row r="29" spans="1:12" s="85" customFormat="1" ht="15" customHeight="1" hidden="1">
      <c r="A29" s="29">
        <v>8131</v>
      </c>
      <c r="B29" s="63" t="s">
        <v>740</v>
      </c>
      <c r="C29" s="60" t="s">
        <v>613</v>
      </c>
      <c r="D29" s="201"/>
      <c r="E29" s="201"/>
      <c r="F29" s="201"/>
      <c r="G29" s="201"/>
      <c r="H29" s="201"/>
      <c r="I29" s="201"/>
      <c r="J29" s="227"/>
      <c r="K29" s="201"/>
      <c r="L29" s="201"/>
    </row>
    <row r="30" spans="1:12" s="85" customFormat="1" ht="14.25" customHeight="1" hidden="1">
      <c r="A30" s="29">
        <v>8132</v>
      </c>
      <c r="B30" s="63" t="s">
        <v>741</v>
      </c>
      <c r="C30" s="60" t="s">
        <v>613</v>
      </c>
      <c r="D30" s="201"/>
      <c r="E30" s="201"/>
      <c r="F30" s="201"/>
      <c r="G30" s="201"/>
      <c r="H30" s="201"/>
      <c r="I30" s="201"/>
      <c r="J30" s="227"/>
      <c r="K30" s="201"/>
      <c r="L30" s="201"/>
    </row>
    <row r="31" spans="1:12" s="85" customFormat="1" ht="22.5" customHeight="1" hidden="1">
      <c r="A31" s="29">
        <v>8140</v>
      </c>
      <c r="B31" s="63" t="s">
        <v>285</v>
      </c>
      <c r="C31" s="60" t="s">
        <v>613</v>
      </c>
      <c r="D31" s="201"/>
      <c r="E31" s="201"/>
      <c r="F31" s="201"/>
      <c r="G31" s="201"/>
      <c r="H31" s="201"/>
      <c r="I31" s="201"/>
      <c r="J31" s="227"/>
      <c r="K31" s="201"/>
      <c r="L31" s="201"/>
    </row>
    <row r="32" spans="1:12" s="85" customFormat="1" ht="15" customHeight="1" hidden="1">
      <c r="A32" s="29" t="s">
        <v>613</v>
      </c>
      <c r="B32" s="29" t="s">
        <v>560</v>
      </c>
      <c r="C32" s="60" t="s">
        <v>613</v>
      </c>
      <c r="D32" s="201"/>
      <c r="E32" s="201"/>
      <c r="F32" s="201"/>
      <c r="G32" s="201"/>
      <c r="H32" s="201"/>
      <c r="I32" s="201"/>
      <c r="J32" s="227"/>
      <c r="K32" s="201"/>
      <c r="L32" s="201"/>
    </row>
    <row r="33" spans="1:12" s="85" customFormat="1" ht="24.75" customHeight="1" hidden="1">
      <c r="A33" s="29">
        <v>8141</v>
      </c>
      <c r="B33" s="63" t="s">
        <v>286</v>
      </c>
      <c r="C33" s="60">
        <v>9112</v>
      </c>
      <c r="D33" s="201"/>
      <c r="E33" s="201"/>
      <c r="F33" s="201"/>
      <c r="G33" s="201"/>
      <c r="H33" s="201"/>
      <c r="I33" s="201"/>
      <c r="J33" s="227"/>
      <c r="K33" s="201"/>
      <c r="L33" s="201"/>
    </row>
    <row r="34" spans="1:12" s="85" customFormat="1" ht="14.25" customHeight="1" hidden="1">
      <c r="A34" s="29" t="s">
        <v>613</v>
      </c>
      <c r="B34" s="29" t="s">
        <v>560</v>
      </c>
      <c r="C34" s="60" t="s">
        <v>613</v>
      </c>
      <c r="D34" s="201"/>
      <c r="E34" s="201"/>
      <c r="F34" s="201"/>
      <c r="G34" s="201"/>
      <c r="H34" s="201"/>
      <c r="I34" s="201"/>
      <c r="J34" s="227"/>
      <c r="K34" s="201"/>
      <c r="L34" s="201"/>
    </row>
    <row r="35" spans="1:12" s="85" customFormat="1" ht="14.25" customHeight="1" hidden="1">
      <c r="A35" s="29">
        <v>8142</v>
      </c>
      <c r="B35" s="63" t="s">
        <v>742</v>
      </c>
      <c r="C35" s="60" t="s">
        <v>613</v>
      </c>
      <c r="D35" s="201"/>
      <c r="E35" s="201"/>
      <c r="F35" s="201"/>
      <c r="G35" s="201"/>
      <c r="H35" s="201"/>
      <c r="I35" s="201"/>
      <c r="J35" s="227"/>
      <c r="K35" s="201"/>
      <c r="L35" s="201"/>
    </row>
    <row r="36" spans="1:12" s="85" customFormat="1" ht="14.25" customHeight="1" hidden="1">
      <c r="A36" s="29">
        <v>8143</v>
      </c>
      <c r="B36" s="63" t="s">
        <v>743</v>
      </c>
      <c r="C36" s="60" t="s">
        <v>613</v>
      </c>
      <c r="D36" s="201"/>
      <c r="E36" s="201"/>
      <c r="F36" s="201"/>
      <c r="G36" s="201"/>
      <c r="H36" s="201"/>
      <c r="I36" s="201"/>
      <c r="J36" s="227"/>
      <c r="K36" s="201"/>
      <c r="L36" s="201"/>
    </row>
    <row r="37" spans="1:12" s="85" customFormat="1" ht="22.5" customHeight="1" hidden="1">
      <c r="A37" s="29">
        <v>8150</v>
      </c>
      <c r="B37" s="63" t="s">
        <v>287</v>
      </c>
      <c r="C37" s="60">
        <v>6112</v>
      </c>
      <c r="D37" s="201"/>
      <c r="E37" s="201"/>
      <c r="F37" s="201"/>
      <c r="G37" s="201"/>
      <c r="H37" s="201"/>
      <c r="I37" s="201"/>
      <c r="J37" s="227"/>
      <c r="K37" s="201"/>
      <c r="L37" s="201"/>
    </row>
    <row r="38" spans="1:12" s="85" customFormat="1" ht="14.25" customHeight="1" hidden="1">
      <c r="A38" s="29" t="s">
        <v>613</v>
      </c>
      <c r="B38" s="29" t="s">
        <v>560</v>
      </c>
      <c r="C38" s="60" t="s">
        <v>613</v>
      </c>
      <c r="D38" s="201"/>
      <c r="E38" s="201"/>
      <c r="F38" s="201"/>
      <c r="G38" s="201"/>
      <c r="H38" s="201"/>
      <c r="I38" s="201"/>
      <c r="J38" s="227"/>
      <c r="K38" s="201"/>
      <c r="L38" s="201"/>
    </row>
    <row r="39" spans="1:12" s="85" customFormat="1" ht="15.75" customHeight="1" hidden="1">
      <c r="A39" s="29">
        <v>8151</v>
      </c>
      <c r="B39" s="63" t="s">
        <v>740</v>
      </c>
      <c r="C39" s="60" t="s">
        <v>613</v>
      </c>
      <c r="D39" s="201"/>
      <c r="E39" s="201"/>
      <c r="F39" s="201"/>
      <c r="G39" s="201"/>
      <c r="H39" s="201"/>
      <c r="I39" s="201"/>
      <c r="J39" s="227"/>
      <c r="K39" s="201"/>
      <c r="L39" s="201"/>
    </row>
    <row r="40" spans="1:12" s="85" customFormat="1" ht="15.75" customHeight="1" hidden="1">
      <c r="A40" s="29">
        <v>8152</v>
      </c>
      <c r="B40" s="63" t="s">
        <v>745</v>
      </c>
      <c r="C40" s="60" t="s">
        <v>613</v>
      </c>
      <c r="D40" s="201"/>
      <c r="E40" s="201"/>
      <c r="F40" s="201"/>
      <c r="G40" s="201"/>
      <c r="H40" s="201"/>
      <c r="I40" s="201"/>
      <c r="J40" s="227"/>
      <c r="K40" s="201"/>
      <c r="L40" s="201"/>
    </row>
    <row r="41" spans="1:12" s="85" customFormat="1" ht="35.25" customHeight="1">
      <c r="A41" s="29">
        <v>8160</v>
      </c>
      <c r="B41" s="63" t="s">
        <v>428</v>
      </c>
      <c r="C41" s="60" t="s">
        <v>613</v>
      </c>
      <c r="D41" s="201">
        <v>26410</v>
      </c>
      <c r="E41" s="201">
        <v>0</v>
      </c>
      <c r="F41" s="201">
        <v>26410</v>
      </c>
      <c r="G41" s="201">
        <v>37974.1215</v>
      </c>
      <c r="H41" s="201">
        <v>1343.054</v>
      </c>
      <c r="I41" s="201">
        <v>36631.0675</v>
      </c>
      <c r="J41" s="201">
        <v>-27560.6409</v>
      </c>
      <c r="K41" s="201">
        <v>-43069.9122</v>
      </c>
      <c r="L41" s="201">
        <v>15509.2713</v>
      </c>
    </row>
    <row r="42" spans="1:12" s="85" customFormat="1" ht="13.5" customHeight="1" hidden="1" thickBot="1">
      <c r="A42" s="29" t="s">
        <v>613</v>
      </c>
      <c r="B42" s="29" t="s">
        <v>397</v>
      </c>
      <c r="C42" s="60" t="s">
        <v>613</v>
      </c>
      <c r="D42" s="201"/>
      <c r="E42" s="201"/>
      <c r="F42" s="201"/>
      <c r="G42" s="201">
        <v>7956.111</v>
      </c>
      <c r="H42" s="201">
        <v>81.03</v>
      </c>
      <c r="I42" s="201">
        <v>7875.081</v>
      </c>
      <c r="J42" s="201"/>
      <c r="K42" s="201"/>
      <c r="L42" s="201"/>
    </row>
    <row r="43" spans="1:12" s="85" customFormat="1" ht="39" customHeight="1" hidden="1">
      <c r="A43" s="29">
        <v>8161</v>
      </c>
      <c r="B43" s="29" t="s">
        <v>288</v>
      </c>
      <c r="C43" s="60" t="s">
        <v>613</v>
      </c>
      <c r="D43" s="201"/>
      <c r="E43" s="201"/>
      <c r="F43" s="201"/>
      <c r="G43" s="201">
        <v>7956.111</v>
      </c>
      <c r="H43" s="201">
        <v>81.03</v>
      </c>
      <c r="I43" s="201">
        <v>7875.081</v>
      </c>
      <c r="J43" s="201"/>
      <c r="K43" s="201"/>
      <c r="L43" s="201"/>
    </row>
    <row r="44" spans="1:12" s="85" customFormat="1" ht="13.5" customHeight="1" hidden="1">
      <c r="A44" s="29" t="s">
        <v>613</v>
      </c>
      <c r="B44" s="29" t="s">
        <v>560</v>
      </c>
      <c r="C44" s="60" t="s">
        <v>613</v>
      </c>
      <c r="D44" s="201"/>
      <c r="E44" s="201"/>
      <c r="F44" s="201"/>
      <c r="G44" s="201">
        <v>7956.111</v>
      </c>
      <c r="H44" s="201">
        <v>81.03</v>
      </c>
      <c r="I44" s="201">
        <v>7875.081</v>
      </c>
      <c r="J44" s="201"/>
      <c r="K44" s="201"/>
      <c r="L44" s="201"/>
    </row>
    <row r="45" spans="1:12" s="85" customFormat="1" ht="36.75" customHeight="1" hidden="1">
      <c r="A45" s="29">
        <v>8162</v>
      </c>
      <c r="B45" s="63" t="s">
        <v>464</v>
      </c>
      <c r="C45" s="60">
        <v>9213</v>
      </c>
      <c r="D45" s="201"/>
      <c r="E45" s="201"/>
      <c r="F45" s="201"/>
      <c r="G45" s="201">
        <v>7956.111</v>
      </c>
      <c r="H45" s="201">
        <v>81.03</v>
      </c>
      <c r="I45" s="201">
        <v>7875.081</v>
      </c>
      <c r="J45" s="201"/>
      <c r="K45" s="201"/>
      <c r="L45" s="201"/>
    </row>
    <row r="46" spans="1:12" s="85" customFormat="1" ht="66" customHeight="1" hidden="1">
      <c r="A46" s="29">
        <v>8163</v>
      </c>
      <c r="B46" s="63" t="s">
        <v>41</v>
      </c>
      <c r="C46" s="60">
        <v>9213</v>
      </c>
      <c r="D46" s="201"/>
      <c r="E46" s="201"/>
      <c r="F46" s="201"/>
      <c r="G46" s="201">
        <v>7956.111</v>
      </c>
      <c r="H46" s="201">
        <v>81.03</v>
      </c>
      <c r="I46" s="201">
        <v>7875.081</v>
      </c>
      <c r="J46" s="201"/>
      <c r="K46" s="201"/>
      <c r="L46" s="201"/>
    </row>
    <row r="47" spans="1:12" ht="23.25" customHeight="1" hidden="1">
      <c r="A47" s="29">
        <v>8164</v>
      </c>
      <c r="B47" s="63" t="s">
        <v>465</v>
      </c>
      <c r="C47" s="60">
        <v>6213</v>
      </c>
      <c r="D47" s="201"/>
      <c r="E47" s="201"/>
      <c r="F47" s="201"/>
      <c r="G47" s="201">
        <v>7956.111</v>
      </c>
      <c r="H47" s="201">
        <v>81.03</v>
      </c>
      <c r="I47" s="201">
        <v>7875.081</v>
      </c>
      <c r="J47" s="201"/>
      <c r="K47" s="201"/>
      <c r="L47" s="201"/>
    </row>
    <row r="48" spans="1:12" ht="17.25" customHeight="1" hidden="1">
      <c r="A48" s="29">
        <v>8170</v>
      </c>
      <c r="B48" s="29" t="s">
        <v>289</v>
      </c>
      <c r="C48" s="60" t="s">
        <v>613</v>
      </c>
      <c r="D48" s="201"/>
      <c r="E48" s="201"/>
      <c r="F48" s="201"/>
      <c r="G48" s="201">
        <v>7956.111</v>
      </c>
      <c r="H48" s="201">
        <v>81.03</v>
      </c>
      <c r="I48" s="201">
        <v>7875.081</v>
      </c>
      <c r="J48" s="201"/>
      <c r="K48" s="201"/>
      <c r="L48" s="201"/>
    </row>
    <row r="49" spans="1:12" ht="12" customHeight="1" hidden="1">
      <c r="A49" s="29" t="s">
        <v>613</v>
      </c>
      <c r="B49" s="29" t="s">
        <v>560</v>
      </c>
      <c r="C49" s="60" t="s">
        <v>613</v>
      </c>
      <c r="D49" s="201"/>
      <c r="E49" s="201"/>
      <c r="F49" s="201"/>
      <c r="G49" s="201">
        <v>7956.111</v>
      </c>
      <c r="H49" s="201">
        <v>81.03</v>
      </c>
      <c r="I49" s="201">
        <v>7875.081</v>
      </c>
      <c r="J49" s="201"/>
      <c r="K49" s="201"/>
      <c r="L49" s="201"/>
    </row>
    <row r="50" spans="1:12" ht="34.5" customHeight="1" hidden="1">
      <c r="A50" s="29">
        <v>8171</v>
      </c>
      <c r="B50" s="63" t="s">
        <v>466</v>
      </c>
      <c r="C50" s="60">
        <v>9212</v>
      </c>
      <c r="D50" s="201"/>
      <c r="E50" s="201"/>
      <c r="F50" s="201"/>
      <c r="G50" s="201">
        <v>7956.111</v>
      </c>
      <c r="H50" s="201">
        <v>81.03</v>
      </c>
      <c r="I50" s="201">
        <v>7875.081</v>
      </c>
      <c r="J50" s="201"/>
      <c r="K50" s="201"/>
      <c r="L50" s="201"/>
    </row>
    <row r="51" spans="1:12" ht="14.25" customHeight="1" hidden="1">
      <c r="A51" s="29">
        <v>8172</v>
      </c>
      <c r="B51" s="63" t="s">
        <v>192</v>
      </c>
      <c r="C51" s="60">
        <v>6212</v>
      </c>
      <c r="D51" s="201"/>
      <c r="E51" s="201"/>
      <c r="F51" s="201"/>
      <c r="G51" s="201">
        <v>7956.111</v>
      </c>
      <c r="H51" s="201">
        <v>81.03</v>
      </c>
      <c r="I51" s="201">
        <v>7875.081</v>
      </c>
      <c r="J51" s="201"/>
      <c r="K51" s="201"/>
      <c r="L51" s="201"/>
    </row>
    <row r="52" spans="1:12" ht="23.25" customHeight="1">
      <c r="A52" s="29">
        <v>8190</v>
      </c>
      <c r="B52" s="29" t="s">
        <v>290</v>
      </c>
      <c r="C52" s="60" t="s">
        <v>613</v>
      </c>
      <c r="D52" s="201">
        <v>26410</v>
      </c>
      <c r="E52" s="201">
        <v>0</v>
      </c>
      <c r="F52" s="201">
        <v>26410</v>
      </c>
      <c r="G52" s="201">
        <v>37974.1215</v>
      </c>
      <c r="H52" s="201">
        <v>1343.054</v>
      </c>
      <c r="I52" s="201">
        <v>36631.0675</v>
      </c>
      <c r="J52" s="201">
        <v>37974.1215</v>
      </c>
      <c r="K52" s="201">
        <v>1343.054</v>
      </c>
      <c r="L52" s="201">
        <v>36631.0675</v>
      </c>
    </row>
    <row r="53" spans="1:12" ht="12.75" customHeight="1" hidden="1" thickBot="1">
      <c r="A53" s="29" t="s">
        <v>613</v>
      </c>
      <c r="B53" s="29" t="s">
        <v>785</v>
      </c>
      <c r="C53" s="60" t="s">
        <v>613</v>
      </c>
      <c r="D53" s="201"/>
      <c r="E53" s="201"/>
      <c r="F53" s="201"/>
      <c r="G53" s="201"/>
      <c r="H53" s="201"/>
      <c r="I53" s="201"/>
      <c r="J53" s="201"/>
      <c r="K53" s="201"/>
      <c r="L53" s="201"/>
    </row>
    <row r="54" spans="1:12" ht="23.25" customHeight="1">
      <c r="A54" s="29">
        <v>8191</v>
      </c>
      <c r="B54" s="29" t="s">
        <v>193</v>
      </c>
      <c r="C54" s="60">
        <v>9320</v>
      </c>
      <c r="D54" s="201">
        <v>23020.79</v>
      </c>
      <c r="E54" s="201">
        <v>23020.79</v>
      </c>
      <c r="F54" s="201" t="s">
        <v>316</v>
      </c>
      <c r="G54" s="201">
        <v>34584.9109</v>
      </c>
      <c r="H54" s="201">
        <v>34584.9109</v>
      </c>
      <c r="I54" s="201" t="s">
        <v>316</v>
      </c>
      <c r="J54" s="201">
        <v>34584.9109</v>
      </c>
      <c r="K54" s="201">
        <v>34584.9109</v>
      </c>
      <c r="L54" s="201" t="s">
        <v>316</v>
      </c>
    </row>
    <row r="55" spans="1:12" ht="13.5" customHeight="1" hidden="1" thickBot="1">
      <c r="A55" s="29" t="s">
        <v>613</v>
      </c>
      <c r="B55" s="29" t="s">
        <v>402</v>
      </c>
      <c r="C55" s="60" t="s">
        <v>613</v>
      </c>
      <c r="D55" s="201"/>
      <c r="E55" s="201"/>
      <c r="F55" s="201" t="s">
        <v>316</v>
      </c>
      <c r="G55" s="201"/>
      <c r="H55" s="201"/>
      <c r="I55" s="201"/>
      <c r="J55" s="201"/>
      <c r="K55" s="201"/>
      <c r="L55" s="201"/>
    </row>
    <row r="56" spans="1:12" ht="51" customHeight="1">
      <c r="A56" s="29">
        <v>8192</v>
      </c>
      <c r="B56" s="63" t="s">
        <v>194</v>
      </c>
      <c r="C56" s="60" t="s">
        <v>613</v>
      </c>
      <c r="D56" s="201">
        <v>0</v>
      </c>
      <c r="E56" s="201">
        <v>0</v>
      </c>
      <c r="F56" s="201" t="s">
        <v>316</v>
      </c>
      <c r="G56" s="201">
        <v>1343.054</v>
      </c>
      <c r="H56" s="201">
        <v>1343.054</v>
      </c>
      <c r="I56" s="201" t="s">
        <v>316</v>
      </c>
      <c r="J56" s="201">
        <v>1343.054</v>
      </c>
      <c r="K56" s="201">
        <v>1343.054</v>
      </c>
      <c r="L56" s="201" t="s">
        <v>316</v>
      </c>
    </row>
    <row r="57" spans="1:12" ht="22.5" customHeight="1">
      <c r="A57" s="29">
        <v>8193</v>
      </c>
      <c r="B57" s="63" t="s">
        <v>440</v>
      </c>
      <c r="C57" s="60" t="s">
        <v>613</v>
      </c>
      <c r="D57" s="201">
        <v>23020.79</v>
      </c>
      <c r="E57" s="201">
        <v>23020.79</v>
      </c>
      <c r="F57" s="201" t="s">
        <v>316</v>
      </c>
      <c r="G57" s="201">
        <v>33241.8569</v>
      </c>
      <c r="H57" s="201">
        <v>33241.8569</v>
      </c>
      <c r="I57" s="201" t="s">
        <v>316</v>
      </c>
      <c r="J57" s="201">
        <v>33241.8569</v>
      </c>
      <c r="K57" s="201">
        <v>33241.8569</v>
      </c>
      <c r="L57" s="201" t="s">
        <v>316</v>
      </c>
    </row>
    <row r="58" spans="1:12" ht="34.5" customHeight="1">
      <c r="A58" s="29">
        <v>8194</v>
      </c>
      <c r="B58" s="29" t="s">
        <v>195</v>
      </c>
      <c r="C58" s="60">
        <v>9330</v>
      </c>
      <c r="D58" s="201">
        <v>3389.21</v>
      </c>
      <c r="E58" s="201" t="s">
        <v>316</v>
      </c>
      <c r="F58" s="201">
        <v>3389.21</v>
      </c>
      <c r="G58" s="201">
        <v>3389.2106</v>
      </c>
      <c r="H58" s="201" t="s">
        <v>316</v>
      </c>
      <c r="I58" s="201">
        <v>3389.2106</v>
      </c>
      <c r="J58" s="201">
        <v>3389.2106</v>
      </c>
      <c r="K58" s="201"/>
      <c r="L58" s="201">
        <v>3389.2106</v>
      </c>
    </row>
    <row r="59" spans="1:12" ht="13.5" customHeight="1" hidden="1" thickBot="1">
      <c r="A59" s="29" t="s">
        <v>613</v>
      </c>
      <c r="B59" s="29" t="s">
        <v>402</v>
      </c>
      <c r="C59" s="60" t="s">
        <v>613</v>
      </c>
      <c r="D59" s="201"/>
      <c r="E59" s="201" t="s">
        <v>316</v>
      </c>
      <c r="F59" s="201"/>
      <c r="G59" s="201"/>
      <c r="H59" s="201"/>
      <c r="I59" s="201"/>
      <c r="J59" s="201"/>
      <c r="K59" s="201"/>
      <c r="L59" s="201"/>
    </row>
    <row r="60" spans="1:12" ht="32.25" customHeight="1">
      <c r="A60" s="29">
        <v>8195</v>
      </c>
      <c r="B60" s="63" t="s">
        <v>196</v>
      </c>
      <c r="C60" s="60" t="s">
        <v>613</v>
      </c>
      <c r="D60" s="201">
        <v>3389.21</v>
      </c>
      <c r="E60" s="201" t="s">
        <v>316</v>
      </c>
      <c r="F60" s="201">
        <v>3389.21</v>
      </c>
      <c r="G60" s="201">
        <v>0</v>
      </c>
      <c r="H60" s="201" t="s">
        <v>316</v>
      </c>
      <c r="I60" s="201">
        <v>0</v>
      </c>
      <c r="J60" s="201">
        <v>0</v>
      </c>
      <c r="K60" s="201"/>
      <c r="L60" s="201">
        <v>0</v>
      </c>
    </row>
    <row r="61" spans="1:12" ht="33.75" customHeight="1">
      <c r="A61" s="29">
        <v>8196</v>
      </c>
      <c r="B61" s="63" t="s">
        <v>42</v>
      </c>
      <c r="C61" s="60" t="s">
        <v>613</v>
      </c>
      <c r="D61" s="201">
        <v>23020.79</v>
      </c>
      <c r="E61" s="201" t="s">
        <v>316</v>
      </c>
      <c r="F61" s="201">
        <v>23020.79</v>
      </c>
      <c r="G61" s="201">
        <v>33241.8569</v>
      </c>
      <c r="H61" s="201" t="s">
        <v>316</v>
      </c>
      <c r="I61" s="201">
        <v>33241.8569</v>
      </c>
      <c r="J61" s="201">
        <v>33241.8569</v>
      </c>
      <c r="K61" s="201"/>
      <c r="L61" s="201">
        <v>33241.8569</v>
      </c>
    </row>
    <row r="62" spans="1:12" ht="34.5" customHeight="1">
      <c r="A62" s="29">
        <v>8197</v>
      </c>
      <c r="B62" s="29" t="s">
        <v>197</v>
      </c>
      <c r="C62" s="60" t="s">
        <v>613</v>
      </c>
      <c r="D62" s="201">
        <v>0</v>
      </c>
      <c r="E62" s="201" t="s">
        <v>316</v>
      </c>
      <c r="F62" s="201">
        <v>0</v>
      </c>
      <c r="G62" s="201">
        <v>0</v>
      </c>
      <c r="H62" s="201" t="s">
        <v>316</v>
      </c>
      <c r="I62" s="201">
        <v>0</v>
      </c>
      <c r="J62" s="201"/>
      <c r="K62" s="201"/>
      <c r="L62" s="201"/>
    </row>
    <row r="63" spans="1:12" ht="33.75" customHeight="1">
      <c r="A63" s="29">
        <v>8198</v>
      </c>
      <c r="B63" s="29" t="s">
        <v>198</v>
      </c>
      <c r="C63" s="60" t="s">
        <v>613</v>
      </c>
      <c r="D63" s="201">
        <v>0</v>
      </c>
      <c r="E63" s="201" t="s">
        <v>316</v>
      </c>
      <c r="F63" s="201">
        <v>0</v>
      </c>
      <c r="G63" s="201">
        <v>0</v>
      </c>
      <c r="H63" s="201" t="s">
        <v>316</v>
      </c>
      <c r="I63" s="201">
        <v>0</v>
      </c>
      <c r="J63" s="201"/>
      <c r="K63" s="201"/>
      <c r="L63" s="201"/>
    </row>
    <row r="64" spans="1:12" ht="46.5" customHeight="1">
      <c r="A64" s="29">
        <v>8199</v>
      </c>
      <c r="B64" s="29" t="s">
        <v>43</v>
      </c>
      <c r="C64" s="60" t="s">
        <v>613</v>
      </c>
      <c r="D64" s="201">
        <v>0</v>
      </c>
      <c r="E64" s="201" t="s">
        <v>316</v>
      </c>
      <c r="F64" s="201">
        <v>0</v>
      </c>
      <c r="G64" s="201">
        <v>0</v>
      </c>
      <c r="H64" s="201" t="s">
        <v>316</v>
      </c>
      <c r="I64" s="201">
        <v>0</v>
      </c>
      <c r="J64" s="201">
        <f>K64+L64</f>
        <v>-65534.76240000001</v>
      </c>
      <c r="K64" s="201">
        <v>-44412.9662</v>
      </c>
      <c r="L64" s="244">
        <v>-21121.7962</v>
      </c>
    </row>
    <row r="65" spans="1:12" ht="35.25" customHeight="1">
      <c r="A65" s="29">
        <v>8199</v>
      </c>
      <c r="B65" s="63" t="s">
        <v>181</v>
      </c>
      <c r="C65" s="60" t="s">
        <v>613</v>
      </c>
      <c r="D65" s="201">
        <v>0</v>
      </c>
      <c r="E65" s="201" t="s">
        <v>316</v>
      </c>
      <c r="F65" s="201">
        <v>0</v>
      </c>
      <c r="G65" s="201">
        <v>0</v>
      </c>
      <c r="H65" s="201" t="s">
        <v>316</v>
      </c>
      <c r="I65" s="201">
        <v>0</v>
      </c>
      <c r="J65" s="201"/>
      <c r="K65" s="201"/>
      <c r="L65" s="201"/>
    </row>
    <row r="66" spans="1:12" ht="14.25" customHeight="1">
      <c r="A66" s="29">
        <v>8200</v>
      </c>
      <c r="B66" s="59" t="s">
        <v>439</v>
      </c>
      <c r="C66" s="60" t="s">
        <v>613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201">
        <v>0</v>
      </c>
    </row>
    <row r="67" spans="1:12" ht="12.75" customHeight="1" hidden="1">
      <c r="A67" s="29" t="s">
        <v>613</v>
      </c>
      <c r="B67" s="29" t="s">
        <v>397</v>
      </c>
      <c r="C67" s="59" t="s">
        <v>613</v>
      </c>
      <c r="D67" s="200"/>
      <c r="E67" s="200"/>
      <c r="F67" s="200"/>
      <c r="G67" s="200"/>
      <c r="H67" s="200"/>
      <c r="I67" s="200"/>
      <c r="J67" s="200"/>
      <c r="K67" s="200"/>
      <c r="L67" s="200"/>
    </row>
    <row r="68" spans="1:12" ht="22.5" customHeight="1" hidden="1">
      <c r="A68" s="29">
        <v>8210</v>
      </c>
      <c r="B68" s="63" t="s">
        <v>795</v>
      </c>
      <c r="C68" s="59" t="s">
        <v>613</v>
      </c>
      <c r="D68" s="89"/>
      <c r="E68" s="89"/>
      <c r="F68" s="89"/>
      <c r="G68" s="89"/>
      <c r="H68" s="89"/>
      <c r="I68" s="89"/>
      <c r="J68" s="89"/>
      <c r="K68" s="89"/>
      <c r="L68" s="89"/>
    </row>
    <row r="69" spans="1:12" ht="12.75" customHeight="1" hidden="1">
      <c r="A69" s="29" t="s">
        <v>613</v>
      </c>
      <c r="B69" s="29" t="s">
        <v>397</v>
      </c>
      <c r="C69" s="59" t="s">
        <v>613</v>
      </c>
      <c r="D69" s="89"/>
      <c r="E69" s="89"/>
      <c r="F69" s="89"/>
      <c r="G69" s="89"/>
      <c r="H69" s="89"/>
      <c r="I69" s="89"/>
      <c r="J69" s="89"/>
      <c r="K69" s="89"/>
      <c r="L69" s="89"/>
    </row>
    <row r="70" spans="1:12" ht="39.75" customHeight="1" hidden="1">
      <c r="A70" s="29">
        <v>8211</v>
      </c>
      <c r="B70" s="29" t="s">
        <v>291</v>
      </c>
      <c r="C70" s="59" t="s">
        <v>613</v>
      </c>
      <c r="D70" s="89"/>
      <c r="E70" s="89"/>
      <c r="F70" s="89"/>
      <c r="G70" s="89"/>
      <c r="H70" s="89"/>
      <c r="I70" s="89"/>
      <c r="J70" s="89"/>
      <c r="K70" s="89"/>
      <c r="L70" s="89"/>
    </row>
    <row r="71" spans="1:12" ht="12.75" customHeight="1" hidden="1">
      <c r="A71" s="29" t="s">
        <v>613</v>
      </c>
      <c r="B71" s="29" t="s">
        <v>402</v>
      </c>
      <c r="C71" s="59" t="s">
        <v>613</v>
      </c>
      <c r="D71" s="89"/>
      <c r="E71" s="89"/>
      <c r="F71" s="89"/>
      <c r="G71" s="89"/>
      <c r="H71" s="89"/>
      <c r="I71" s="89"/>
      <c r="J71" s="89"/>
      <c r="K71" s="89"/>
      <c r="L71" s="89"/>
    </row>
    <row r="72" spans="1:12" ht="12.75" customHeight="1" hidden="1">
      <c r="A72" s="29">
        <v>8212</v>
      </c>
      <c r="B72" s="63" t="s">
        <v>734</v>
      </c>
      <c r="C72" s="59">
        <v>9121</v>
      </c>
      <c r="D72" s="89"/>
      <c r="E72" s="89"/>
      <c r="F72" s="89"/>
      <c r="G72" s="89"/>
      <c r="H72" s="89"/>
      <c r="I72" s="89"/>
      <c r="J72" s="89"/>
      <c r="K72" s="89"/>
      <c r="L72" s="89"/>
    </row>
    <row r="73" spans="1:12" ht="12.75" customHeight="1" hidden="1">
      <c r="A73" s="29">
        <v>8213</v>
      </c>
      <c r="B73" s="63" t="s">
        <v>735</v>
      </c>
      <c r="C73" s="59">
        <v>6121</v>
      </c>
      <c r="D73" s="89"/>
      <c r="E73" s="89"/>
      <c r="F73" s="89"/>
      <c r="G73" s="89"/>
      <c r="H73" s="89"/>
      <c r="I73" s="89"/>
      <c r="J73" s="89"/>
      <c r="K73" s="89"/>
      <c r="L73" s="89"/>
    </row>
    <row r="74" spans="1:12" ht="36.75" customHeight="1" hidden="1">
      <c r="A74" s="29">
        <v>8220</v>
      </c>
      <c r="B74" s="29" t="s">
        <v>39</v>
      </c>
      <c r="C74" s="59" t="s">
        <v>613</v>
      </c>
      <c r="D74" s="89"/>
      <c r="E74" s="89"/>
      <c r="F74" s="89"/>
      <c r="G74" s="89"/>
      <c r="H74" s="89"/>
      <c r="I74" s="89"/>
      <c r="J74" s="89"/>
      <c r="K74" s="89"/>
      <c r="L74" s="89"/>
    </row>
    <row r="75" spans="1:12" ht="12.75" customHeight="1" hidden="1">
      <c r="A75" s="29" t="s">
        <v>613</v>
      </c>
      <c r="B75" s="29" t="s">
        <v>397</v>
      </c>
      <c r="C75" s="59" t="s">
        <v>613</v>
      </c>
      <c r="D75" s="89"/>
      <c r="E75" s="89"/>
      <c r="F75" s="89"/>
      <c r="G75" s="89"/>
      <c r="H75" s="89"/>
      <c r="I75" s="89"/>
      <c r="J75" s="89"/>
      <c r="K75" s="89"/>
      <c r="L75" s="89"/>
    </row>
    <row r="76" spans="1:12" ht="12.75" customHeight="1" hidden="1">
      <c r="A76" s="29">
        <v>8221</v>
      </c>
      <c r="B76" s="29" t="s">
        <v>292</v>
      </c>
      <c r="C76" s="59" t="s">
        <v>613</v>
      </c>
      <c r="D76" s="89"/>
      <c r="E76" s="89"/>
      <c r="F76" s="89"/>
      <c r="G76" s="89"/>
      <c r="H76" s="89"/>
      <c r="I76" s="89"/>
      <c r="J76" s="89"/>
      <c r="K76" s="89"/>
      <c r="L76" s="89"/>
    </row>
    <row r="77" spans="1:12" ht="12.75" customHeight="1" hidden="1">
      <c r="A77" s="29" t="s">
        <v>613</v>
      </c>
      <c r="B77" s="29" t="s">
        <v>560</v>
      </c>
      <c r="C77" s="59" t="s">
        <v>613</v>
      </c>
      <c r="D77" s="89"/>
      <c r="E77" s="89"/>
      <c r="F77" s="89"/>
      <c r="G77" s="89"/>
      <c r="H77" s="89"/>
      <c r="I77" s="89"/>
      <c r="J77" s="89"/>
      <c r="K77" s="89"/>
      <c r="L77" s="89"/>
    </row>
    <row r="78" spans="1:12" ht="12.75" customHeight="1" hidden="1">
      <c r="A78" s="29">
        <v>8222</v>
      </c>
      <c r="B78" s="63" t="s">
        <v>736</v>
      </c>
      <c r="C78" s="59">
        <v>9122</v>
      </c>
      <c r="D78" s="89"/>
      <c r="E78" s="89"/>
      <c r="F78" s="89"/>
      <c r="G78" s="89"/>
      <c r="H78" s="89"/>
      <c r="I78" s="89"/>
      <c r="J78" s="89"/>
      <c r="K78" s="89"/>
      <c r="L78" s="89"/>
    </row>
    <row r="79" spans="1:12" ht="24" customHeight="1" hidden="1">
      <c r="A79" s="29">
        <v>8230</v>
      </c>
      <c r="B79" s="63" t="s">
        <v>739</v>
      </c>
      <c r="C79" s="59">
        <v>6122</v>
      </c>
      <c r="D79" s="89"/>
      <c r="E79" s="89"/>
      <c r="F79" s="89"/>
      <c r="G79" s="89"/>
      <c r="H79" s="89"/>
      <c r="I79" s="89"/>
      <c r="J79" s="89"/>
      <c r="K79" s="89"/>
      <c r="L79" s="89"/>
    </row>
    <row r="80" spans="1:12" ht="21.75" customHeight="1" hidden="1">
      <c r="A80" s="29">
        <v>8240</v>
      </c>
      <c r="B80" s="29" t="s">
        <v>293</v>
      </c>
      <c r="C80" s="59" t="s">
        <v>613</v>
      </c>
      <c r="D80" s="89"/>
      <c r="E80" s="89"/>
      <c r="F80" s="89"/>
      <c r="G80" s="89"/>
      <c r="H80" s="89"/>
      <c r="I80" s="89"/>
      <c r="J80" s="89"/>
      <c r="K80" s="89"/>
      <c r="L80" s="89"/>
    </row>
    <row r="81" spans="1:12" ht="12.75" customHeight="1" hidden="1">
      <c r="A81" s="29" t="s">
        <v>613</v>
      </c>
      <c r="B81" s="29" t="s">
        <v>560</v>
      </c>
      <c r="C81" s="59" t="s">
        <v>613</v>
      </c>
      <c r="D81" s="89"/>
      <c r="E81" s="89"/>
      <c r="F81" s="89"/>
      <c r="G81" s="89"/>
      <c r="H81" s="89"/>
      <c r="I81" s="89"/>
      <c r="J81" s="89"/>
      <c r="K81" s="89"/>
      <c r="L81" s="89"/>
    </row>
    <row r="82" spans="1:12" ht="15" customHeight="1" hidden="1">
      <c r="A82" s="29">
        <v>8241</v>
      </c>
      <c r="B82" s="63" t="s">
        <v>182</v>
      </c>
      <c r="C82" s="59">
        <v>9122</v>
      </c>
      <c r="D82" s="89"/>
      <c r="E82" s="89"/>
      <c r="F82" s="89"/>
      <c r="G82" s="89"/>
      <c r="H82" s="89"/>
      <c r="I82" s="89"/>
      <c r="J82" s="89"/>
      <c r="K82" s="89"/>
      <c r="L82" s="89"/>
    </row>
    <row r="83" spans="1:12" ht="21.75" customHeight="1" hidden="1">
      <c r="A83" s="29">
        <v>8250</v>
      </c>
      <c r="B83" s="63" t="s">
        <v>744</v>
      </c>
      <c r="C83" s="59">
        <v>6122</v>
      </c>
      <c r="D83" s="89"/>
      <c r="E83" s="89"/>
      <c r="F83" s="89"/>
      <c r="G83" s="89"/>
      <c r="H83" s="89"/>
      <c r="I83" s="89"/>
      <c r="J83" s="89"/>
      <c r="K83" s="89"/>
      <c r="L83" s="89"/>
    </row>
  </sheetData>
  <sheetProtection/>
  <mergeCells count="9">
    <mergeCell ref="J5:L5"/>
    <mergeCell ref="K6:L6"/>
    <mergeCell ref="A5:A7"/>
    <mergeCell ref="B5:B7"/>
    <mergeCell ref="C5:C7"/>
    <mergeCell ref="D5:F5"/>
    <mergeCell ref="E6:F6"/>
    <mergeCell ref="G5:I5"/>
    <mergeCell ref="H6:I6"/>
  </mergeCells>
  <printOptions/>
  <pageMargins left="0.25" right="0.25" top="0.2" bottom="0.23" header="0.18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E94"/>
  <sheetViews>
    <sheetView zoomScalePageLayoutView="0" workbookViewId="0" topLeftCell="DG1">
      <selection activeCell="DU10" sqref="DU10"/>
    </sheetView>
  </sheetViews>
  <sheetFormatPr defaultColWidth="9.140625" defaultRowHeight="12.75"/>
  <cols>
    <col min="1" max="1" width="0.9921875" style="1" hidden="1" customWidth="1"/>
    <col min="2" max="2" width="10.140625" style="1" customWidth="1"/>
    <col min="3" max="3" width="9.140625" style="1" customWidth="1"/>
    <col min="4" max="4" width="7.140625" style="1" customWidth="1"/>
    <col min="5" max="5" width="7.8515625" style="1" customWidth="1"/>
    <col min="6" max="6" width="7.7109375" style="1" customWidth="1"/>
    <col min="7" max="7" width="8.7109375" style="1" customWidth="1"/>
    <col min="8" max="8" width="5.57421875" style="1" customWidth="1"/>
    <col min="9" max="9" width="0.2890625" style="1" hidden="1" customWidth="1"/>
    <col min="10" max="10" width="6.421875" style="1" hidden="1" customWidth="1"/>
    <col min="11" max="11" width="6.57421875" style="1" hidden="1" customWidth="1"/>
    <col min="12" max="12" width="0.13671875" style="1" customWidth="1"/>
    <col min="13" max="13" width="9.00390625" style="1" customWidth="1"/>
    <col min="14" max="14" width="8.421875" style="1" customWidth="1"/>
    <col min="15" max="15" width="8.28125" style="1" customWidth="1"/>
    <col min="16" max="16" width="6.28125" style="1" customWidth="1"/>
    <col min="17" max="17" width="7.57421875" style="1" customWidth="1"/>
    <col min="18" max="18" width="7.7109375" style="1" customWidth="1"/>
    <col min="19" max="19" width="7.57421875" style="1" customWidth="1"/>
    <col min="20" max="20" width="5.7109375" style="1" customWidth="1"/>
    <col min="21" max="21" width="6.00390625" style="1" customWidth="1"/>
    <col min="22" max="22" width="5.8515625" style="1" customWidth="1"/>
    <col min="23" max="23" width="5.28125" style="1" customWidth="1"/>
    <col min="24" max="24" width="5.8515625" style="1" customWidth="1"/>
    <col min="25" max="26" width="7.00390625" style="1" customWidth="1"/>
    <col min="27" max="27" width="6.8515625" style="1" customWidth="1"/>
    <col min="28" max="28" width="5.7109375" style="1" customWidth="1"/>
    <col min="29" max="29" width="7.57421875" style="1" customWidth="1"/>
    <col min="30" max="30" width="7.8515625" style="1" customWidth="1"/>
    <col min="31" max="31" width="7.7109375" style="1" customWidth="1"/>
    <col min="32" max="32" width="5.7109375" style="1" customWidth="1"/>
    <col min="33" max="34" width="6.8515625" style="1" customWidth="1"/>
    <col min="35" max="35" width="7.140625" style="1" customWidth="1"/>
    <col min="36" max="36" width="5.140625" style="1" customWidth="1"/>
    <col min="37" max="37" width="6.421875" style="1" customWidth="1"/>
    <col min="38" max="38" width="6.140625" style="1" customWidth="1"/>
    <col min="39" max="39" width="5.8515625" style="1" customWidth="1"/>
    <col min="40" max="40" width="7.57421875" style="1" customWidth="1"/>
    <col min="41" max="41" width="5.28125" style="1" customWidth="1"/>
    <col min="42" max="42" width="5.140625" style="1" customWidth="1"/>
    <col min="43" max="43" width="5.28125" style="1" customWidth="1"/>
    <col min="44" max="44" width="5.7109375" style="1" customWidth="1"/>
    <col min="45" max="45" width="5.28125" style="1" customWidth="1"/>
    <col min="46" max="46" width="4.7109375" style="1" customWidth="1"/>
    <col min="47" max="47" width="7.57421875" style="1" customWidth="1"/>
    <col min="48" max="48" width="8.00390625" style="1" customWidth="1"/>
    <col min="49" max="49" width="7.57421875" style="1" customWidth="1"/>
    <col min="50" max="50" width="5.421875" style="1" customWidth="1"/>
    <col min="51" max="51" width="4.8515625" style="1" customWidth="1"/>
    <col min="52" max="52" width="6.00390625" style="1" customWidth="1"/>
    <col min="53" max="53" width="5.57421875" style="1" customWidth="1"/>
    <col min="54" max="54" width="5.421875" style="1" customWidth="1"/>
    <col min="55" max="55" width="4.8515625" style="1" customWidth="1"/>
    <col min="56" max="56" width="4.421875" style="1" customWidth="1"/>
    <col min="57" max="57" width="5.140625" style="1" customWidth="1"/>
    <col min="58" max="58" width="3.57421875" style="1" customWidth="1"/>
    <col min="59" max="59" width="7.28125" style="1" customWidth="1"/>
    <col min="60" max="60" width="7.421875" style="1" customWidth="1"/>
    <col min="61" max="61" width="7.00390625" style="1" customWidth="1"/>
    <col min="62" max="62" width="5.7109375" style="1" customWidth="1"/>
    <col min="63" max="65" width="6.140625" style="1" customWidth="1"/>
    <col min="66" max="66" width="4.28125" style="1" customWidth="1"/>
    <col min="67" max="67" width="4.140625" style="1" customWidth="1"/>
    <col min="68" max="68" width="4.7109375" style="1" customWidth="1"/>
    <col min="69" max="69" width="4.140625" style="1" customWidth="1"/>
    <col min="70" max="70" width="5.140625" style="1" customWidth="1"/>
    <col min="71" max="71" width="4.7109375" style="1" customWidth="1"/>
    <col min="72" max="72" width="6.421875" style="1" customWidth="1"/>
    <col min="73" max="73" width="5.28125" style="1" customWidth="1"/>
    <col min="74" max="74" width="5.00390625" style="1" customWidth="1"/>
    <col min="75" max="76" width="5.57421875" style="1" customWidth="1"/>
    <col min="77" max="77" width="4.7109375" style="1" customWidth="1"/>
    <col min="78" max="78" width="5.421875" style="1" customWidth="1"/>
    <col min="79" max="79" width="6.57421875" style="1" customWidth="1"/>
    <col min="80" max="80" width="6.140625" style="1" customWidth="1"/>
    <col min="81" max="81" width="5.7109375" style="1" customWidth="1"/>
    <col min="82" max="82" width="5.8515625" style="1" customWidth="1"/>
    <col min="83" max="86" width="6.7109375" style="1" customWidth="1"/>
    <col min="87" max="87" width="7.00390625" style="1" customWidth="1"/>
    <col min="88" max="88" width="6.28125" style="1" customWidth="1"/>
    <col min="89" max="89" width="5.57421875" style="1" customWidth="1"/>
    <col min="90" max="90" width="5.421875" style="1" customWidth="1"/>
    <col min="91" max="91" width="5.57421875" style="1" customWidth="1"/>
    <col min="92" max="92" width="5.8515625" style="1" customWidth="1"/>
    <col min="93" max="93" width="4.8515625" style="1" customWidth="1"/>
    <col min="94" max="94" width="4.7109375" style="1" customWidth="1"/>
    <col min="95" max="95" width="4.421875" style="1" customWidth="1"/>
    <col min="96" max="96" width="6.7109375" style="1" customWidth="1"/>
    <col min="97" max="97" width="6.140625" style="1" customWidth="1"/>
    <col min="98" max="98" width="6.8515625" style="1" customWidth="1"/>
    <col min="99" max="99" width="5.7109375" style="1" customWidth="1"/>
    <col min="100" max="102" width="9.140625" style="1" customWidth="1"/>
    <col min="103" max="104" width="7.7109375" style="1" customWidth="1"/>
    <col min="105" max="105" width="7.57421875" style="1" customWidth="1"/>
    <col min="106" max="106" width="8.00390625" style="1" customWidth="1"/>
    <col min="107" max="107" width="8.140625" style="1" customWidth="1"/>
    <col min="108" max="108" width="7.7109375" style="1" customWidth="1"/>
    <col min="109" max="109" width="5.140625" style="1" customWidth="1"/>
    <col min="110" max="123" width="9.140625" style="1" customWidth="1"/>
    <col min="124" max="124" width="9.8515625" style="1" bestFit="1" customWidth="1"/>
    <col min="125" max="16384" width="9.140625" style="1" customWidth="1"/>
  </cols>
  <sheetData>
    <row r="1" spans="2:80" ht="27" customHeight="1">
      <c r="B1" s="318" t="s">
        <v>463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90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2:80" ht="36" customHeight="1">
      <c r="B2" s="319" t="s">
        <v>964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93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2:80" ht="36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124" s="96" customFormat="1" ht="21" customHeight="1">
      <c r="A4" s="320" t="s">
        <v>792</v>
      </c>
      <c r="B4" s="321" t="s">
        <v>812</v>
      </c>
      <c r="C4" s="322" t="s">
        <v>793</v>
      </c>
      <c r="D4" s="322" t="s">
        <v>794</v>
      </c>
      <c r="E4" s="325" t="s">
        <v>813</v>
      </c>
      <c r="F4" s="326"/>
      <c r="G4" s="326"/>
      <c r="H4" s="327"/>
      <c r="I4" s="334" t="s">
        <v>814</v>
      </c>
      <c r="J4" s="335"/>
      <c r="K4" s="340" t="s">
        <v>815</v>
      </c>
      <c r="L4" s="341"/>
      <c r="M4" s="346" t="s">
        <v>816</v>
      </c>
      <c r="N4" s="347"/>
      <c r="O4" s="347"/>
      <c r="P4" s="348"/>
      <c r="Q4" s="355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7"/>
      <c r="CU4" s="358" t="s">
        <v>817</v>
      </c>
      <c r="CV4" s="361" t="s">
        <v>818</v>
      </c>
      <c r="CW4" s="362"/>
      <c r="CX4" s="363"/>
      <c r="CY4" s="370" t="s">
        <v>819</v>
      </c>
      <c r="CZ4" s="370"/>
      <c r="DA4" s="370"/>
      <c r="DB4" s="370"/>
      <c r="DC4" s="370"/>
      <c r="DD4" s="370"/>
      <c r="DE4" s="370"/>
      <c r="DF4" s="370"/>
      <c r="DG4" s="370"/>
      <c r="DH4" s="370"/>
      <c r="DI4" s="370"/>
      <c r="DJ4" s="370"/>
      <c r="DK4" s="370"/>
      <c r="DL4" s="370"/>
      <c r="DM4" s="370"/>
      <c r="DN4" s="370"/>
      <c r="DO4" s="370"/>
      <c r="DP4" s="370"/>
      <c r="DQ4" s="358" t="s">
        <v>817</v>
      </c>
      <c r="DR4" s="415" t="s">
        <v>820</v>
      </c>
      <c r="DS4" s="416"/>
      <c r="DT4" s="417"/>
    </row>
    <row r="5" spans="1:124" s="96" customFormat="1" ht="33" customHeight="1">
      <c r="A5" s="320"/>
      <c r="B5" s="321"/>
      <c r="C5" s="323"/>
      <c r="D5" s="323"/>
      <c r="E5" s="328"/>
      <c r="F5" s="329"/>
      <c r="G5" s="329"/>
      <c r="H5" s="330"/>
      <c r="I5" s="336"/>
      <c r="J5" s="337"/>
      <c r="K5" s="342"/>
      <c r="L5" s="343"/>
      <c r="M5" s="349"/>
      <c r="N5" s="350"/>
      <c r="O5" s="350"/>
      <c r="P5" s="351"/>
      <c r="Q5" s="384" t="s">
        <v>821</v>
      </c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6"/>
      <c r="AR5" s="378" t="s">
        <v>822</v>
      </c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1" t="s">
        <v>823</v>
      </c>
      <c r="BE5" s="372"/>
      <c r="BF5" s="372"/>
      <c r="BG5" s="387" t="s">
        <v>824</v>
      </c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9"/>
      <c r="BW5" s="390" t="s">
        <v>825</v>
      </c>
      <c r="BX5" s="391"/>
      <c r="BY5" s="391"/>
      <c r="BZ5" s="391"/>
      <c r="CA5" s="391"/>
      <c r="CB5" s="391"/>
      <c r="CC5" s="391"/>
      <c r="CD5" s="391"/>
      <c r="CE5" s="392"/>
      <c r="CF5" s="387" t="s">
        <v>826</v>
      </c>
      <c r="CG5" s="388"/>
      <c r="CH5" s="388"/>
      <c r="CI5" s="388"/>
      <c r="CJ5" s="388"/>
      <c r="CK5" s="388"/>
      <c r="CL5" s="378" t="s">
        <v>827</v>
      </c>
      <c r="CM5" s="378"/>
      <c r="CN5" s="378"/>
      <c r="CO5" s="371" t="s">
        <v>828</v>
      </c>
      <c r="CP5" s="372"/>
      <c r="CQ5" s="373"/>
      <c r="CR5" s="371" t="s">
        <v>829</v>
      </c>
      <c r="CS5" s="372"/>
      <c r="CT5" s="373"/>
      <c r="CU5" s="359"/>
      <c r="CV5" s="364"/>
      <c r="CW5" s="365"/>
      <c r="CX5" s="366"/>
      <c r="CY5" s="377"/>
      <c r="CZ5" s="377"/>
      <c r="DA5" s="378"/>
      <c r="DB5" s="378"/>
      <c r="DC5" s="378"/>
      <c r="DD5" s="378"/>
      <c r="DE5" s="371" t="s">
        <v>830</v>
      </c>
      <c r="DF5" s="372"/>
      <c r="DG5" s="373"/>
      <c r="DH5" s="379"/>
      <c r="DI5" s="380"/>
      <c r="DJ5" s="380"/>
      <c r="DK5" s="380"/>
      <c r="DL5" s="380"/>
      <c r="DM5" s="380"/>
      <c r="DN5" s="380"/>
      <c r="DO5" s="380"/>
      <c r="DP5" s="380"/>
      <c r="DQ5" s="359"/>
      <c r="DR5" s="418"/>
      <c r="DS5" s="419"/>
      <c r="DT5" s="420"/>
    </row>
    <row r="6" spans="1:124" s="96" customFormat="1" ht="117" customHeight="1">
      <c r="A6" s="320"/>
      <c r="B6" s="321"/>
      <c r="C6" s="323"/>
      <c r="D6" s="323"/>
      <c r="E6" s="331"/>
      <c r="F6" s="332"/>
      <c r="G6" s="332"/>
      <c r="H6" s="333"/>
      <c r="I6" s="338"/>
      <c r="J6" s="339"/>
      <c r="K6" s="344"/>
      <c r="L6" s="345"/>
      <c r="M6" s="352"/>
      <c r="N6" s="353"/>
      <c r="O6" s="353"/>
      <c r="P6" s="354"/>
      <c r="Q6" s="381" t="s">
        <v>831</v>
      </c>
      <c r="R6" s="382"/>
      <c r="S6" s="382"/>
      <c r="T6" s="383"/>
      <c r="U6" s="393" t="s">
        <v>832</v>
      </c>
      <c r="V6" s="394"/>
      <c r="W6" s="394"/>
      <c r="X6" s="395"/>
      <c r="Y6" s="393" t="s">
        <v>833</v>
      </c>
      <c r="Z6" s="394"/>
      <c r="AA6" s="394"/>
      <c r="AB6" s="395"/>
      <c r="AC6" s="393" t="s">
        <v>834</v>
      </c>
      <c r="AD6" s="394"/>
      <c r="AE6" s="394"/>
      <c r="AF6" s="395"/>
      <c r="AG6" s="393" t="s">
        <v>835</v>
      </c>
      <c r="AH6" s="394"/>
      <c r="AI6" s="394"/>
      <c r="AJ6" s="395"/>
      <c r="AK6" s="393" t="s">
        <v>836</v>
      </c>
      <c r="AL6" s="394"/>
      <c r="AM6" s="394"/>
      <c r="AN6" s="395"/>
      <c r="AO6" s="396" t="s">
        <v>837</v>
      </c>
      <c r="AP6" s="396"/>
      <c r="AQ6" s="396"/>
      <c r="AR6" s="393" t="s">
        <v>838</v>
      </c>
      <c r="AS6" s="394"/>
      <c r="AT6" s="394"/>
      <c r="AU6" s="393" t="s">
        <v>839</v>
      </c>
      <c r="AV6" s="394"/>
      <c r="AW6" s="394"/>
      <c r="AX6" s="379" t="s">
        <v>840</v>
      </c>
      <c r="AY6" s="380"/>
      <c r="AZ6" s="380"/>
      <c r="BA6" s="397" t="s">
        <v>841</v>
      </c>
      <c r="BB6" s="398"/>
      <c r="BC6" s="398"/>
      <c r="BD6" s="374"/>
      <c r="BE6" s="375"/>
      <c r="BF6" s="375"/>
      <c r="BG6" s="399" t="s">
        <v>842</v>
      </c>
      <c r="BH6" s="400"/>
      <c r="BI6" s="400"/>
      <c r="BJ6" s="401"/>
      <c r="BK6" s="402" t="s">
        <v>843</v>
      </c>
      <c r="BL6" s="402"/>
      <c r="BM6" s="402"/>
      <c r="BN6" s="402" t="s">
        <v>844</v>
      </c>
      <c r="BO6" s="402"/>
      <c r="BP6" s="402"/>
      <c r="BQ6" s="402" t="s">
        <v>845</v>
      </c>
      <c r="BR6" s="402"/>
      <c r="BS6" s="402"/>
      <c r="BT6" s="402" t="s">
        <v>846</v>
      </c>
      <c r="BU6" s="402"/>
      <c r="BV6" s="402"/>
      <c r="BW6" s="402" t="s">
        <v>847</v>
      </c>
      <c r="BX6" s="402"/>
      <c r="BY6" s="402"/>
      <c r="BZ6" s="390" t="s">
        <v>848</v>
      </c>
      <c r="CA6" s="391"/>
      <c r="CB6" s="391"/>
      <c r="CC6" s="402" t="s">
        <v>849</v>
      </c>
      <c r="CD6" s="402"/>
      <c r="CE6" s="402"/>
      <c r="CF6" s="390" t="s">
        <v>850</v>
      </c>
      <c r="CG6" s="391"/>
      <c r="CH6" s="391"/>
      <c r="CI6" s="390" t="s">
        <v>851</v>
      </c>
      <c r="CJ6" s="391"/>
      <c r="CK6" s="391"/>
      <c r="CL6" s="378"/>
      <c r="CM6" s="378"/>
      <c r="CN6" s="378"/>
      <c r="CO6" s="374"/>
      <c r="CP6" s="375"/>
      <c r="CQ6" s="376"/>
      <c r="CR6" s="374"/>
      <c r="CS6" s="375"/>
      <c r="CT6" s="376"/>
      <c r="CU6" s="359"/>
      <c r="CV6" s="367"/>
      <c r="CW6" s="368"/>
      <c r="CX6" s="369"/>
      <c r="CY6" s="371" t="s">
        <v>852</v>
      </c>
      <c r="CZ6" s="372"/>
      <c r="DA6" s="373"/>
      <c r="DB6" s="371" t="s">
        <v>853</v>
      </c>
      <c r="DC6" s="372"/>
      <c r="DD6" s="373"/>
      <c r="DE6" s="374"/>
      <c r="DF6" s="375"/>
      <c r="DG6" s="376"/>
      <c r="DH6" s="371" t="s">
        <v>854</v>
      </c>
      <c r="DI6" s="372"/>
      <c r="DJ6" s="373"/>
      <c r="DK6" s="371" t="s">
        <v>855</v>
      </c>
      <c r="DL6" s="372"/>
      <c r="DM6" s="373"/>
      <c r="DN6" s="403" t="s">
        <v>856</v>
      </c>
      <c r="DO6" s="404"/>
      <c r="DP6" s="404"/>
      <c r="DQ6" s="359"/>
      <c r="DR6" s="421"/>
      <c r="DS6" s="422"/>
      <c r="DT6" s="423"/>
    </row>
    <row r="7" spans="1:124" s="96" customFormat="1" ht="15.75" customHeight="1">
      <c r="A7" s="320"/>
      <c r="B7" s="321"/>
      <c r="C7" s="323"/>
      <c r="D7" s="323"/>
      <c r="E7" s="405" t="s">
        <v>431</v>
      </c>
      <c r="F7" s="393" t="s">
        <v>432</v>
      </c>
      <c r="G7" s="394"/>
      <c r="H7" s="395"/>
      <c r="I7" s="407" t="s">
        <v>857</v>
      </c>
      <c r="J7" s="97"/>
      <c r="K7" s="409" t="s">
        <v>857</v>
      </c>
      <c r="L7" s="411" t="s">
        <v>858</v>
      </c>
      <c r="M7" s="405" t="s">
        <v>431</v>
      </c>
      <c r="N7" s="393" t="s">
        <v>432</v>
      </c>
      <c r="O7" s="394"/>
      <c r="P7" s="395"/>
      <c r="Q7" s="405" t="s">
        <v>431</v>
      </c>
      <c r="R7" s="393" t="s">
        <v>432</v>
      </c>
      <c r="S7" s="394"/>
      <c r="T7" s="395"/>
      <c r="U7" s="405" t="s">
        <v>431</v>
      </c>
      <c r="V7" s="393" t="s">
        <v>432</v>
      </c>
      <c r="W7" s="394"/>
      <c r="X7" s="395"/>
      <c r="Y7" s="405" t="s">
        <v>431</v>
      </c>
      <c r="Z7" s="393" t="s">
        <v>432</v>
      </c>
      <c r="AA7" s="394"/>
      <c r="AB7" s="395"/>
      <c r="AC7" s="405" t="s">
        <v>431</v>
      </c>
      <c r="AD7" s="393" t="s">
        <v>432</v>
      </c>
      <c r="AE7" s="394"/>
      <c r="AF7" s="395"/>
      <c r="AG7" s="405" t="s">
        <v>431</v>
      </c>
      <c r="AH7" s="393" t="s">
        <v>432</v>
      </c>
      <c r="AI7" s="394"/>
      <c r="AJ7" s="395"/>
      <c r="AK7" s="405" t="s">
        <v>431</v>
      </c>
      <c r="AL7" s="393" t="s">
        <v>432</v>
      </c>
      <c r="AM7" s="394"/>
      <c r="AN7" s="395"/>
      <c r="AO7" s="405" t="s">
        <v>431</v>
      </c>
      <c r="AP7" s="390" t="s">
        <v>432</v>
      </c>
      <c r="AQ7" s="392"/>
      <c r="AR7" s="405" t="s">
        <v>431</v>
      </c>
      <c r="AS7" s="390" t="s">
        <v>432</v>
      </c>
      <c r="AT7" s="392"/>
      <c r="AU7" s="405" t="s">
        <v>431</v>
      </c>
      <c r="AV7" s="390" t="s">
        <v>432</v>
      </c>
      <c r="AW7" s="392"/>
      <c r="AX7" s="405" t="s">
        <v>431</v>
      </c>
      <c r="AY7" s="393" t="s">
        <v>432</v>
      </c>
      <c r="AZ7" s="394"/>
      <c r="BA7" s="405" t="s">
        <v>431</v>
      </c>
      <c r="BB7" s="390" t="s">
        <v>432</v>
      </c>
      <c r="BC7" s="392"/>
      <c r="BD7" s="405" t="s">
        <v>431</v>
      </c>
      <c r="BE7" s="390" t="s">
        <v>432</v>
      </c>
      <c r="BF7" s="392"/>
      <c r="BG7" s="405" t="s">
        <v>431</v>
      </c>
      <c r="BH7" s="393" t="s">
        <v>432</v>
      </c>
      <c r="BI7" s="394"/>
      <c r="BJ7" s="395"/>
      <c r="BK7" s="405" t="s">
        <v>431</v>
      </c>
      <c r="BL7" s="413" t="s">
        <v>432</v>
      </c>
      <c r="BM7" s="414"/>
      <c r="BN7" s="405" t="s">
        <v>431</v>
      </c>
      <c r="BO7" s="413" t="s">
        <v>432</v>
      </c>
      <c r="BP7" s="414"/>
      <c r="BQ7" s="405" t="s">
        <v>431</v>
      </c>
      <c r="BR7" s="413" t="s">
        <v>432</v>
      </c>
      <c r="BS7" s="414"/>
      <c r="BT7" s="405" t="s">
        <v>431</v>
      </c>
      <c r="BU7" s="413" t="s">
        <v>432</v>
      </c>
      <c r="BV7" s="414"/>
      <c r="BW7" s="405" t="s">
        <v>431</v>
      </c>
      <c r="BX7" s="413" t="s">
        <v>432</v>
      </c>
      <c r="BY7" s="414"/>
      <c r="BZ7" s="405" t="s">
        <v>431</v>
      </c>
      <c r="CA7" s="413" t="s">
        <v>432</v>
      </c>
      <c r="CB7" s="414"/>
      <c r="CC7" s="405" t="s">
        <v>431</v>
      </c>
      <c r="CD7" s="413" t="s">
        <v>432</v>
      </c>
      <c r="CE7" s="414"/>
      <c r="CF7" s="405" t="s">
        <v>431</v>
      </c>
      <c r="CG7" s="413" t="s">
        <v>432</v>
      </c>
      <c r="CH7" s="414"/>
      <c r="CI7" s="405" t="s">
        <v>431</v>
      </c>
      <c r="CJ7" s="413" t="s">
        <v>432</v>
      </c>
      <c r="CK7" s="414"/>
      <c r="CL7" s="405" t="s">
        <v>431</v>
      </c>
      <c r="CM7" s="413" t="s">
        <v>432</v>
      </c>
      <c r="CN7" s="414"/>
      <c r="CO7" s="405" t="s">
        <v>431</v>
      </c>
      <c r="CP7" s="413" t="s">
        <v>432</v>
      </c>
      <c r="CQ7" s="414"/>
      <c r="CR7" s="405" t="s">
        <v>431</v>
      </c>
      <c r="CS7" s="413" t="s">
        <v>432</v>
      </c>
      <c r="CT7" s="414"/>
      <c r="CU7" s="359"/>
      <c r="CV7" s="405" t="s">
        <v>431</v>
      </c>
      <c r="CW7" s="413" t="s">
        <v>432</v>
      </c>
      <c r="CX7" s="414"/>
      <c r="CY7" s="405" t="s">
        <v>431</v>
      </c>
      <c r="CZ7" s="413" t="s">
        <v>432</v>
      </c>
      <c r="DA7" s="414"/>
      <c r="DB7" s="405" t="s">
        <v>431</v>
      </c>
      <c r="DC7" s="413" t="s">
        <v>432</v>
      </c>
      <c r="DD7" s="414"/>
      <c r="DE7" s="405" t="s">
        <v>431</v>
      </c>
      <c r="DF7" s="413" t="s">
        <v>432</v>
      </c>
      <c r="DG7" s="414"/>
      <c r="DH7" s="405" t="s">
        <v>431</v>
      </c>
      <c r="DI7" s="413" t="s">
        <v>432</v>
      </c>
      <c r="DJ7" s="414"/>
      <c r="DK7" s="405" t="s">
        <v>431</v>
      </c>
      <c r="DL7" s="413" t="s">
        <v>432</v>
      </c>
      <c r="DM7" s="414"/>
      <c r="DN7" s="405" t="s">
        <v>431</v>
      </c>
      <c r="DO7" s="413" t="s">
        <v>432</v>
      </c>
      <c r="DP7" s="414"/>
      <c r="DQ7" s="359"/>
      <c r="DR7" s="405" t="s">
        <v>431</v>
      </c>
      <c r="DS7" s="413" t="s">
        <v>432</v>
      </c>
      <c r="DT7" s="414"/>
    </row>
    <row r="8" spans="1:124" s="96" customFormat="1" ht="27.75" customHeight="1">
      <c r="A8" s="320"/>
      <c r="B8" s="321"/>
      <c r="C8" s="324"/>
      <c r="D8" s="324"/>
      <c r="E8" s="406"/>
      <c r="F8" s="98" t="s">
        <v>859</v>
      </c>
      <c r="G8" s="99" t="s">
        <v>433</v>
      </c>
      <c r="H8" s="99" t="s">
        <v>434</v>
      </c>
      <c r="I8" s="408"/>
      <c r="J8" s="99" t="s">
        <v>858</v>
      </c>
      <c r="K8" s="410"/>
      <c r="L8" s="412"/>
      <c r="M8" s="406"/>
      <c r="N8" s="98" t="s">
        <v>859</v>
      </c>
      <c r="O8" s="99" t="s">
        <v>433</v>
      </c>
      <c r="P8" s="99" t="s">
        <v>434</v>
      </c>
      <c r="Q8" s="406"/>
      <c r="R8" s="98" t="s">
        <v>859</v>
      </c>
      <c r="S8" s="99" t="s">
        <v>433</v>
      </c>
      <c r="T8" s="99" t="s">
        <v>434</v>
      </c>
      <c r="U8" s="406"/>
      <c r="V8" s="98" t="s">
        <v>859</v>
      </c>
      <c r="W8" s="99" t="s">
        <v>433</v>
      </c>
      <c r="X8" s="99" t="s">
        <v>434</v>
      </c>
      <c r="Y8" s="406"/>
      <c r="Z8" s="98" t="s">
        <v>859</v>
      </c>
      <c r="AA8" s="99" t="s">
        <v>433</v>
      </c>
      <c r="AB8" s="99" t="s">
        <v>434</v>
      </c>
      <c r="AC8" s="406"/>
      <c r="AD8" s="98" t="s">
        <v>859</v>
      </c>
      <c r="AE8" s="99" t="s">
        <v>433</v>
      </c>
      <c r="AF8" s="99" t="s">
        <v>434</v>
      </c>
      <c r="AG8" s="406"/>
      <c r="AH8" s="98" t="s">
        <v>859</v>
      </c>
      <c r="AI8" s="99" t="s">
        <v>433</v>
      </c>
      <c r="AJ8" s="99" t="s">
        <v>434</v>
      </c>
      <c r="AK8" s="406"/>
      <c r="AL8" s="98" t="s">
        <v>859</v>
      </c>
      <c r="AM8" s="99" t="s">
        <v>433</v>
      </c>
      <c r="AN8" s="99" t="s">
        <v>434</v>
      </c>
      <c r="AO8" s="406"/>
      <c r="AP8" s="98" t="s">
        <v>859</v>
      </c>
      <c r="AQ8" s="99" t="s">
        <v>433</v>
      </c>
      <c r="AR8" s="406"/>
      <c r="AS8" s="98" t="s">
        <v>859</v>
      </c>
      <c r="AT8" s="99" t="s">
        <v>433</v>
      </c>
      <c r="AU8" s="406"/>
      <c r="AV8" s="98" t="s">
        <v>859</v>
      </c>
      <c r="AW8" s="99" t="s">
        <v>433</v>
      </c>
      <c r="AX8" s="406"/>
      <c r="AY8" s="98" t="s">
        <v>859</v>
      </c>
      <c r="AZ8" s="99" t="s">
        <v>433</v>
      </c>
      <c r="BA8" s="406"/>
      <c r="BB8" s="98" t="s">
        <v>859</v>
      </c>
      <c r="BC8" s="99" t="s">
        <v>433</v>
      </c>
      <c r="BD8" s="406"/>
      <c r="BE8" s="98" t="s">
        <v>859</v>
      </c>
      <c r="BF8" s="99" t="s">
        <v>433</v>
      </c>
      <c r="BG8" s="406"/>
      <c r="BH8" s="98" t="s">
        <v>859</v>
      </c>
      <c r="BI8" s="99" t="s">
        <v>433</v>
      </c>
      <c r="BJ8" s="99" t="s">
        <v>434</v>
      </c>
      <c r="BK8" s="406"/>
      <c r="BL8" s="98" t="s">
        <v>859</v>
      </c>
      <c r="BM8" s="99" t="s">
        <v>433</v>
      </c>
      <c r="BN8" s="406"/>
      <c r="BO8" s="98" t="s">
        <v>859</v>
      </c>
      <c r="BP8" s="99" t="s">
        <v>433</v>
      </c>
      <c r="BQ8" s="406"/>
      <c r="BR8" s="98" t="s">
        <v>859</v>
      </c>
      <c r="BS8" s="99" t="s">
        <v>433</v>
      </c>
      <c r="BT8" s="406"/>
      <c r="BU8" s="98" t="s">
        <v>859</v>
      </c>
      <c r="BV8" s="99" t="s">
        <v>433</v>
      </c>
      <c r="BW8" s="406"/>
      <c r="BX8" s="98" t="s">
        <v>859</v>
      </c>
      <c r="BY8" s="99" t="s">
        <v>433</v>
      </c>
      <c r="BZ8" s="406"/>
      <c r="CA8" s="98" t="s">
        <v>859</v>
      </c>
      <c r="CB8" s="99" t="s">
        <v>433</v>
      </c>
      <c r="CC8" s="406"/>
      <c r="CD8" s="98" t="s">
        <v>859</v>
      </c>
      <c r="CE8" s="99" t="s">
        <v>433</v>
      </c>
      <c r="CF8" s="406"/>
      <c r="CG8" s="98" t="s">
        <v>859</v>
      </c>
      <c r="CH8" s="99" t="s">
        <v>433</v>
      </c>
      <c r="CI8" s="406"/>
      <c r="CJ8" s="98" t="s">
        <v>859</v>
      </c>
      <c r="CK8" s="99" t="s">
        <v>433</v>
      </c>
      <c r="CL8" s="406"/>
      <c r="CM8" s="98" t="s">
        <v>859</v>
      </c>
      <c r="CN8" s="99" t="s">
        <v>433</v>
      </c>
      <c r="CO8" s="406"/>
      <c r="CP8" s="98" t="s">
        <v>859</v>
      </c>
      <c r="CQ8" s="99" t="s">
        <v>433</v>
      </c>
      <c r="CR8" s="406"/>
      <c r="CS8" s="98" t="s">
        <v>859</v>
      </c>
      <c r="CT8" s="99" t="s">
        <v>433</v>
      </c>
      <c r="CU8" s="360"/>
      <c r="CV8" s="406"/>
      <c r="CW8" s="98" t="s">
        <v>859</v>
      </c>
      <c r="CX8" s="99" t="s">
        <v>433</v>
      </c>
      <c r="CY8" s="406"/>
      <c r="CZ8" s="98" t="s">
        <v>859</v>
      </c>
      <c r="DA8" s="99" t="s">
        <v>433</v>
      </c>
      <c r="DB8" s="406"/>
      <c r="DC8" s="98" t="s">
        <v>859</v>
      </c>
      <c r="DD8" s="99" t="s">
        <v>433</v>
      </c>
      <c r="DE8" s="406"/>
      <c r="DF8" s="98" t="s">
        <v>859</v>
      </c>
      <c r="DG8" s="99" t="s">
        <v>433</v>
      </c>
      <c r="DH8" s="406"/>
      <c r="DI8" s="98" t="s">
        <v>859</v>
      </c>
      <c r="DJ8" s="99" t="s">
        <v>433</v>
      </c>
      <c r="DK8" s="406"/>
      <c r="DL8" s="98" t="s">
        <v>859</v>
      </c>
      <c r="DM8" s="99" t="s">
        <v>433</v>
      </c>
      <c r="DN8" s="406"/>
      <c r="DO8" s="98" t="s">
        <v>859</v>
      </c>
      <c r="DP8" s="99" t="s">
        <v>433</v>
      </c>
      <c r="DQ8" s="360"/>
      <c r="DR8" s="406"/>
      <c r="DS8" s="98" t="s">
        <v>859</v>
      </c>
      <c r="DT8" s="99" t="s">
        <v>433</v>
      </c>
    </row>
    <row r="9" spans="1:124" s="96" customFormat="1" ht="14.25" customHeight="1">
      <c r="A9" s="100"/>
      <c r="B9" s="101">
        <v>1</v>
      </c>
      <c r="C9" s="101">
        <v>2</v>
      </c>
      <c r="D9" s="101">
        <v>3</v>
      </c>
      <c r="E9" s="101">
        <v>4</v>
      </c>
      <c r="F9" s="101">
        <v>5</v>
      </c>
      <c r="G9" s="101">
        <v>6</v>
      </c>
      <c r="H9" s="101">
        <v>7</v>
      </c>
      <c r="I9" s="101">
        <v>8</v>
      </c>
      <c r="J9" s="101">
        <v>9</v>
      </c>
      <c r="K9" s="101">
        <v>10</v>
      </c>
      <c r="L9" s="101">
        <v>11</v>
      </c>
      <c r="M9" s="101">
        <v>12</v>
      </c>
      <c r="N9" s="101">
        <v>13</v>
      </c>
      <c r="O9" s="101">
        <v>14</v>
      </c>
      <c r="P9" s="101">
        <v>15</v>
      </c>
      <c r="Q9" s="101">
        <v>16</v>
      </c>
      <c r="R9" s="101">
        <v>17</v>
      </c>
      <c r="S9" s="101">
        <v>18</v>
      </c>
      <c r="T9" s="101">
        <v>19</v>
      </c>
      <c r="U9" s="101">
        <v>20</v>
      </c>
      <c r="V9" s="101">
        <v>21</v>
      </c>
      <c r="W9" s="101">
        <v>22</v>
      </c>
      <c r="X9" s="101">
        <v>23</v>
      </c>
      <c r="Y9" s="101">
        <v>24</v>
      </c>
      <c r="Z9" s="101">
        <v>25</v>
      </c>
      <c r="AA9" s="101">
        <v>26</v>
      </c>
      <c r="AB9" s="101">
        <v>27</v>
      </c>
      <c r="AC9" s="101">
        <v>28</v>
      </c>
      <c r="AD9" s="101">
        <v>29</v>
      </c>
      <c r="AE9" s="101">
        <v>30</v>
      </c>
      <c r="AF9" s="101">
        <v>31</v>
      </c>
      <c r="AG9" s="101">
        <v>32</v>
      </c>
      <c r="AH9" s="101">
        <v>33</v>
      </c>
      <c r="AI9" s="101">
        <v>34</v>
      </c>
      <c r="AJ9" s="101">
        <v>35</v>
      </c>
      <c r="AK9" s="101">
        <v>36</v>
      </c>
      <c r="AL9" s="101">
        <v>37</v>
      </c>
      <c r="AM9" s="101">
        <v>38</v>
      </c>
      <c r="AN9" s="101">
        <v>39</v>
      </c>
      <c r="AO9" s="101">
        <v>40</v>
      </c>
      <c r="AP9" s="101">
        <v>41</v>
      </c>
      <c r="AQ9" s="101">
        <v>42</v>
      </c>
      <c r="AR9" s="101">
        <v>43</v>
      </c>
      <c r="AS9" s="101">
        <v>44</v>
      </c>
      <c r="AT9" s="101">
        <v>45</v>
      </c>
      <c r="AU9" s="101">
        <v>46</v>
      </c>
      <c r="AV9" s="101">
        <v>47</v>
      </c>
      <c r="AW9" s="101">
        <v>48</v>
      </c>
      <c r="AX9" s="101">
        <v>49</v>
      </c>
      <c r="AY9" s="101">
        <v>50</v>
      </c>
      <c r="AZ9" s="101">
        <v>51</v>
      </c>
      <c r="BA9" s="101">
        <v>52</v>
      </c>
      <c r="BB9" s="101">
        <v>53</v>
      </c>
      <c r="BC9" s="101">
        <v>54</v>
      </c>
      <c r="BD9" s="101">
        <v>55</v>
      </c>
      <c r="BE9" s="101">
        <v>56</v>
      </c>
      <c r="BF9" s="101">
        <v>57</v>
      </c>
      <c r="BG9" s="101">
        <v>58</v>
      </c>
      <c r="BH9" s="101">
        <v>59</v>
      </c>
      <c r="BI9" s="101">
        <v>60</v>
      </c>
      <c r="BJ9" s="101">
        <v>61</v>
      </c>
      <c r="BK9" s="101">
        <v>62</v>
      </c>
      <c r="BL9" s="101">
        <v>63</v>
      </c>
      <c r="BM9" s="101">
        <v>64</v>
      </c>
      <c r="BN9" s="101">
        <v>65</v>
      </c>
      <c r="BO9" s="101">
        <v>66</v>
      </c>
      <c r="BP9" s="101">
        <v>67</v>
      </c>
      <c r="BQ9" s="101">
        <v>68</v>
      </c>
      <c r="BR9" s="101">
        <v>69</v>
      </c>
      <c r="BS9" s="101">
        <v>70</v>
      </c>
      <c r="BT9" s="101">
        <v>71</v>
      </c>
      <c r="BU9" s="101">
        <v>72</v>
      </c>
      <c r="BV9" s="101">
        <v>73</v>
      </c>
      <c r="BW9" s="101">
        <v>74</v>
      </c>
      <c r="BX9" s="101">
        <v>75</v>
      </c>
      <c r="BY9" s="101">
        <v>76</v>
      </c>
      <c r="BZ9" s="101">
        <v>77</v>
      </c>
      <c r="CA9" s="101">
        <v>78</v>
      </c>
      <c r="CB9" s="101">
        <v>79</v>
      </c>
      <c r="CC9" s="101">
        <v>80</v>
      </c>
      <c r="CD9" s="101">
        <v>81</v>
      </c>
      <c r="CE9" s="101">
        <v>82</v>
      </c>
      <c r="CF9" s="101">
        <v>83</v>
      </c>
      <c r="CG9" s="101">
        <v>84</v>
      </c>
      <c r="CH9" s="101">
        <v>85</v>
      </c>
      <c r="CI9" s="101">
        <v>86</v>
      </c>
      <c r="CJ9" s="101">
        <v>87</v>
      </c>
      <c r="CK9" s="101">
        <v>88</v>
      </c>
      <c r="CL9" s="101">
        <v>89</v>
      </c>
      <c r="CM9" s="101">
        <v>90</v>
      </c>
      <c r="CN9" s="101">
        <v>91</v>
      </c>
      <c r="CO9" s="101">
        <v>92</v>
      </c>
      <c r="CP9" s="101">
        <v>93</v>
      </c>
      <c r="CQ9" s="101">
        <v>94</v>
      </c>
      <c r="CR9" s="101">
        <v>95</v>
      </c>
      <c r="CS9" s="101">
        <v>96</v>
      </c>
      <c r="CT9" s="101">
        <v>97</v>
      </c>
      <c r="CU9" s="101">
        <v>98</v>
      </c>
      <c r="CV9" s="101">
        <v>99</v>
      </c>
      <c r="CW9" s="101">
        <v>100</v>
      </c>
      <c r="CX9" s="101">
        <v>101</v>
      </c>
      <c r="CY9" s="101">
        <v>102</v>
      </c>
      <c r="CZ9" s="101">
        <v>103</v>
      </c>
      <c r="DA9" s="101">
        <v>104</v>
      </c>
      <c r="DB9" s="101">
        <v>105</v>
      </c>
      <c r="DC9" s="101">
        <v>106</v>
      </c>
      <c r="DD9" s="101">
        <v>107</v>
      </c>
      <c r="DE9" s="101">
        <v>108</v>
      </c>
      <c r="DF9" s="101">
        <v>109</v>
      </c>
      <c r="DG9" s="101">
        <v>110</v>
      </c>
      <c r="DH9" s="101">
        <v>111</v>
      </c>
      <c r="DI9" s="101">
        <v>112</v>
      </c>
      <c r="DJ9" s="101">
        <v>113</v>
      </c>
      <c r="DK9" s="101">
        <v>114</v>
      </c>
      <c r="DL9" s="101">
        <v>115</v>
      </c>
      <c r="DM9" s="101">
        <v>116</v>
      </c>
      <c r="DN9" s="101">
        <v>117</v>
      </c>
      <c r="DO9" s="101">
        <v>118</v>
      </c>
      <c r="DP9" s="101">
        <v>119</v>
      </c>
      <c r="DQ9" s="101">
        <v>120</v>
      </c>
      <c r="DR9" s="101">
        <v>121</v>
      </c>
      <c r="DS9" s="101">
        <v>122</v>
      </c>
      <c r="DT9" s="101">
        <v>123</v>
      </c>
    </row>
    <row r="10" spans="1:135" s="111" customFormat="1" ht="15.75">
      <c r="A10" s="102">
        <v>78</v>
      </c>
      <c r="B10" s="103" t="s">
        <v>952</v>
      </c>
      <c r="C10" s="235">
        <v>36631.0675</v>
      </c>
      <c r="D10" s="236">
        <v>1343.054</v>
      </c>
      <c r="E10" s="210">
        <v>278177.742</v>
      </c>
      <c r="F10" s="210">
        <v>278177.742</v>
      </c>
      <c r="G10" s="104">
        <v>255877.6912</v>
      </c>
      <c r="H10" s="210">
        <f>G10*100/F10</f>
        <v>91.9835244043357</v>
      </c>
      <c r="I10" s="104"/>
      <c r="J10" s="104"/>
      <c r="K10" s="105"/>
      <c r="L10" s="105" t="s">
        <v>733</v>
      </c>
      <c r="M10" s="106">
        <v>88024.3</v>
      </c>
      <c r="N10" s="106">
        <v>88024.342</v>
      </c>
      <c r="O10" s="106">
        <v>65762.2912</v>
      </c>
      <c r="P10" s="106">
        <f>O10*100/N10</f>
        <v>74.70921077717344</v>
      </c>
      <c r="Q10" s="107">
        <v>30249.4</v>
      </c>
      <c r="R10" s="107">
        <v>30249.43</v>
      </c>
      <c r="S10" s="107">
        <v>22180.1252</v>
      </c>
      <c r="T10" s="106">
        <f>S10*100/R10</f>
        <v>73.32410957826313</v>
      </c>
      <c r="U10" s="108">
        <v>478.2</v>
      </c>
      <c r="V10" s="108">
        <v>478.2</v>
      </c>
      <c r="W10" s="108">
        <v>834.1922</v>
      </c>
      <c r="X10" s="106">
        <f>W10*100/V10</f>
        <v>174.44420744458387</v>
      </c>
      <c r="Y10" s="211">
        <v>32883.212</v>
      </c>
      <c r="Z10" s="211">
        <v>32883.212</v>
      </c>
      <c r="AA10" s="211">
        <v>25635.961</v>
      </c>
      <c r="AB10" s="106">
        <f>AA10*100/Z10</f>
        <v>77.96063535399158</v>
      </c>
      <c r="AC10" s="108">
        <v>29771.2</v>
      </c>
      <c r="AD10" s="108">
        <v>29771.2</v>
      </c>
      <c r="AE10" s="108">
        <v>21345.933</v>
      </c>
      <c r="AF10" s="106">
        <f>AE10*100/AD10</f>
        <v>71.69994155425378</v>
      </c>
      <c r="AG10" s="108">
        <v>2015.3</v>
      </c>
      <c r="AH10" s="108">
        <v>2015.3</v>
      </c>
      <c r="AI10" s="108">
        <v>2329.45</v>
      </c>
      <c r="AJ10" s="106">
        <f>AI10*100/AH10</f>
        <v>115.58824988835408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211">
        <v>188653.4</v>
      </c>
      <c r="AV10" s="211">
        <v>188653.4</v>
      </c>
      <c r="AW10" s="211">
        <v>188653.4</v>
      </c>
      <c r="AX10" s="261">
        <v>1500</v>
      </c>
      <c r="AY10" s="261">
        <v>1500</v>
      </c>
      <c r="AZ10" s="211">
        <v>1462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6">
        <v>7851.4</v>
      </c>
      <c r="BH10" s="106">
        <v>7851.4</v>
      </c>
      <c r="BI10" s="106">
        <v>5476.69</v>
      </c>
      <c r="BJ10" s="109">
        <f>BI10*100/BH10</f>
        <v>69.75431133301068</v>
      </c>
      <c r="BK10" s="211">
        <v>7713.4</v>
      </c>
      <c r="BL10" s="211">
        <v>7713.4</v>
      </c>
      <c r="BM10" s="211">
        <v>5426.69</v>
      </c>
      <c r="BN10" s="108">
        <v>68</v>
      </c>
      <c r="BO10" s="108">
        <v>68</v>
      </c>
      <c r="BP10" s="108">
        <v>0</v>
      </c>
      <c r="BQ10" s="108">
        <v>0</v>
      </c>
      <c r="BR10" s="108">
        <v>0</v>
      </c>
      <c r="BS10" s="108">
        <v>0</v>
      </c>
      <c r="BT10" s="108">
        <v>70</v>
      </c>
      <c r="BU10" s="108">
        <v>70</v>
      </c>
      <c r="BV10" s="108">
        <v>50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108">
        <v>0</v>
      </c>
      <c r="CE10" s="108">
        <v>0</v>
      </c>
      <c r="CF10" s="211">
        <v>8815</v>
      </c>
      <c r="CG10" s="108">
        <v>8815</v>
      </c>
      <c r="CH10" s="108">
        <v>4737.537</v>
      </c>
      <c r="CI10" s="108">
        <v>1000</v>
      </c>
      <c r="CJ10" s="211">
        <v>1000</v>
      </c>
      <c r="CK10" s="108">
        <v>608.628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1210</v>
      </c>
      <c r="CS10" s="211">
        <v>1210</v>
      </c>
      <c r="CT10" s="108">
        <v>2473.4</v>
      </c>
      <c r="CU10" s="108">
        <v>0</v>
      </c>
      <c r="CV10" s="104">
        <v>278177.742</v>
      </c>
      <c r="CW10" s="104">
        <v>278177.742</v>
      </c>
      <c r="CX10" s="104">
        <v>255877.6912</v>
      </c>
      <c r="CY10" s="108">
        <v>0</v>
      </c>
      <c r="CZ10" s="108">
        <v>0</v>
      </c>
      <c r="DA10" s="108">
        <v>0</v>
      </c>
      <c r="DB10" s="108">
        <v>30428.7</v>
      </c>
      <c r="DC10" s="108">
        <v>30428.7</v>
      </c>
      <c r="DD10" s="108">
        <v>30428.7</v>
      </c>
      <c r="DE10" s="108">
        <v>0</v>
      </c>
      <c r="DF10" s="108">
        <v>0</v>
      </c>
      <c r="DG10" s="108">
        <v>0</v>
      </c>
      <c r="DH10" s="108">
        <v>0</v>
      </c>
      <c r="DI10" s="108">
        <v>0</v>
      </c>
      <c r="DJ10" s="108">
        <v>0</v>
      </c>
      <c r="DK10" s="108">
        <v>0</v>
      </c>
      <c r="DL10" s="108">
        <v>0</v>
      </c>
      <c r="DM10" s="108">
        <v>0</v>
      </c>
      <c r="DN10" s="108">
        <v>7176.2505</v>
      </c>
      <c r="DO10" s="108">
        <v>7176.2505</v>
      </c>
      <c r="DP10" s="238">
        <v>0</v>
      </c>
      <c r="DQ10" s="108">
        <v>0</v>
      </c>
      <c r="DR10" s="110">
        <v>37604.9505</v>
      </c>
      <c r="DS10" s="110">
        <v>37604.9505</v>
      </c>
      <c r="DT10" s="239">
        <v>30428.7</v>
      </c>
      <c r="DW10" s="112"/>
      <c r="DX10" s="113"/>
      <c r="DY10" s="113"/>
      <c r="ED10" s="112"/>
      <c r="EE10" s="112"/>
    </row>
    <row r="11" ht="16.5" customHeight="1">
      <c r="A11" s="114"/>
    </row>
    <row r="12" spans="1:25" ht="20.25" customHeight="1">
      <c r="A12" s="114"/>
      <c r="C12" s="424" t="s">
        <v>938</v>
      </c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5"/>
      <c r="Y12" s="425"/>
    </row>
    <row r="13" ht="16.5" customHeight="1">
      <c r="A13" s="114"/>
    </row>
    <row r="14" spans="1:3" ht="16.5" customHeight="1">
      <c r="A14" s="114"/>
      <c r="C14" s="1" t="s">
        <v>947</v>
      </c>
    </row>
    <row r="15" ht="16.5" customHeight="1">
      <c r="A15" s="114"/>
    </row>
    <row r="16" ht="16.5" customHeight="1">
      <c r="A16" s="114"/>
    </row>
    <row r="17" ht="16.5" customHeight="1">
      <c r="A17" s="114"/>
    </row>
    <row r="18" ht="16.5" customHeight="1">
      <c r="A18" s="114"/>
    </row>
    <row r="19" ht="16.5" customHeight="1">
      <c r="A19" s="114"/>
    </row>
    <row r="20" ht="16.5" customHeight="1">
      <c r="A20" s="114"/>
    </row>
    <row r="21" ht="16.5" customHeight="1">
      <c r="A21" s="114"/>
    </row>
    <row r="22" ht="16.5" customHeight="1">
      <c r="A22" s="114"/>
    </row>
    <row r="23" ht="16.5" customHeight="1">
      <c r="A23" s="114"/>
    </row>
    <row r="24" ht="16.5" customHeight="1">
      <c r="A24" s="114"/>
    </row>
    <row r="25" ht="16.5" customHeight="1">
      <c r="A25" s="114"/>
    </row>
    <row r="26" ht="16.5" customHeight="1">
      <c r="A26" s="114"/>
    </row>
    <row r="27" ht="16.5" customHeight="1">
      <c r="A27" s="114"/>
    </row>
    <row r="28" ht="16.5" customHeight="1">
      <c r="A28" s="114"/>
    </row>
    <row r="29" ht="16.5" customHeight="1">
      <c r="A29" s="114"/>
    </row>
    <row r="30" ht="16.5" customHeight="1">
      <c r="A30" s="114"/>
    </row>
    <row r="31" ht="16.5" customHeight="1">
      <c r="A31" s="114"/>
    </row>
    <row r="32" ht="16.5" customHeight="1">
      <c r="A32" s="114"/>
    </row>
    <row r="33" ht="16.5" customHeight="1">
      <c r="A33" s="114"/>
    </row>
    <row r="34" ht="16.5" customHeight="1">
      <c r="A34" s="114"/>
    </row>
    <row r="35" ht="16.5" customHeight="1">
      <c r="A35" s="114"/>
    </row>
    <row r="36" ht="16.5" customHeight="1">
      <c r="A36" s="114"/>
    </row>
    <row r="37" ht="16.5" customHeight="1">
      <c r="A37" s="114"/>
    </row>
    <row r="38" ht="16.5" customHeight="1">
      <c r="A38" s="114"/>
    </row>
    <row r="39" ht="16.5" customHeight="1">
      <c r="A39" s="114"/>
    </row>
    <row r="40" ht="16.5" customHeight="1">
      <c r="A40" s="114"/>
    </row>
    <row r="41" ht="16.5" customHeight="1">
      <c r="A41" s="114"/>
    </row>
    <row r="42" ht="16.5" customHeight="1">
      <c r="A42" s="114"/>
    </row>
    <row r="43" ht="16.5" customHeight="1">
      <c r="A43" s="114"/>
    </row>
    <row r="44" ht="16.5" customHeight="1">
      <c r="A44" s="114"/>
    </row>
    <row r="45" ht="16.5" customHeight="1">
      <c r="A45" s="114"/>
    </row>
    <row r="46" ht="16.5" customHeight="1">
      <c r="A46" s="114"/>
    </row>
    <row r="47" ht="16.5" customHeight="1">
      <c r="A47" s="114"/>
    </row>
    <row r="48" ht="16.5" customHeight="1">
      <c r="A48" s="114"/>
    </row>
    <row r="49" ht="16.5" customHeight="1">
      <c r="A49" s="114"/>
    </row>
    <row r="50" ht="16.5" customHeight="1">
      <c r="A50" s="114"/>
    </row>
    <row r="51" ht="16.5" customHeight="1">
      <c r="A51" s="114"/>
    </row>
    <row r="52" ht="16.5" customHeight="1">
      <c r="A52" s="114"/>
    </row>
    <row r="53" ht="16.5" customHeight="1">
      <c r="A53" s="114"/>
    </row>
    <row r="54" ht="16.5" customHeight="1">
      <c r="A54" s="114"/>
    </row>
    <row r="55" ht="16.5" customHeight="1">
      <c r="A55" s="114"/>
    </row>
    <row r="56" ht="16.5" customHeight="1">
      <c r="A56" s="114"/>
    </row>
    <row r="57" ht="16.5" customHeight="1">
      <c r="A57" s="114"/>
    </row>
    <row r="58" ht="16.5" customHeight="1">
      <c r="A58" s="114"/>
    </row>
    <row r="59" ht="16.5" customHeight="1">
      <c r="A59" s="114"/>
    </row>
    <row r="60" ht="16.5" customHeight="1">
      <c r="A60" s="114"/>
    </row>
    <row r="61" ht="16.5" customHeight="1">
      <c r="A61" s="114"/>
    </row>
    <row r="62" ht="16.5" customHeight="1">
      <c r="A62" s="114"/>
    </row>
    <row r="63" ht="16.5" customHeight="1">
      <c r="A63" s="114"/>
    </row>
    <row r="64" ht="16.5" customHeight="1">
      <c r="A64" s="114"/>
    </row>
    <row r="65" ht="16.5" customHeight="1">
      <c r="A65" s="114"/>
    </row>
    <row r="66" ht="16.5" customHeight="1">
      <c r="A66" s="114"/>
    </row>
    <row r="67" ht="16.5" customHeight="1">
      <c r="A67" s="114"/>
    </row>
    <row r="68" ht="16.5" customHeight="1">
      <c r="A68" s="114"/>
    </row>
    <row r="69" ht="16.5" customHeight="1">
      <c r="A69" s="114"/>
    </row>
    <row r="70" ht="16.5" customHeight="1">
      <c r="A70" s="114"/>
    </row>
    <row r="71" ht="16.5" customHeight="1">
      <c r="A71" s="114"/>
    </row>
    <row r="72" ht="16.5" customHeight="1">
      <c r="A72" s="114"/>
    </row>
    <row r="73" ht="16.5" customHeight="1">
      <c r="A73" s="114"/>
    </row>
    <row r="74" ht="16.5" customHeight="1">
      <c r="A74" s="114"/>
    </row>
    <row r="75" ht="16.5" customHeight="1">
      <c r="A75" s="114"/>
    </row>
    <row r="76" ht="16.5" customHeight="1">
      <c r="A76" s="114"/>
    </row>
    <row r="77" ht="16.5" customHeight="1">
      <c r="A77" s="114"/>
    </row>
    <row r="78" ht="16.5" customHeight="1">
      <c r="A78" s="114"/>
    </row>
    <row r="79" ht="16.5" customHeight="1">
      <c r="A79" s="114"/>
    </row>
    <row r="80" ht="16.5" customHeight="1">
      <c r="A80" s="114"/>
    </row>
    <row r="81" ht="16.5" customHeight="1">
      <c r="A81" s="114"/>
    </row>
    <row r="82" ht="16.5" customHeight="1">
      <c r="A82" s="114"/>
    </row>
    <row r="83" ht="16.5" customHeight="1">
      <c r="A83" s="114"/>
    </row>
    <row r="84" ht="16.5" customHeight="1">
      <c r="A84" s="114"/>
    </row>
    <row r="85" ht="16.5" customHeight="1">
      <c r="A85" s="114"/>
    </row>
    <row r="86" ht="16.5" customHeight="1">
      <c r="A86" s="114"/>
    </row>
    <row r="87" ht="16.5" customHeight="1">
      <c r="A87" s="114"/>
    </row>
    <row r="88" ht="16.5" customHeight="1">
      <c r="A88" s="114"/>
    </row>
    <row r="89" ht="16.5" customHeight="1">
      <c r="A89" s="114"/>
    </row>
    <row r="90" ht="16.5" customHeight="1">
      <c r="A90" s="114"/>
    </row>
    <row r="91" spans="2:80" s="76" customFormat="1" ht="22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2:80" s="76" customFormat="1" ht="24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2:80" s="76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2:80" s="76" customFormat="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6" ht="45" customHeight="1"/>
  </sheetData>
  <sheetProtection/>
  <mergeCells count="128">
    <mergeCell ref="DK7:DK8"/>
    <mergeCell ref="DH7:DH8"/>
    <mergeCell ref="DI7:DJ7"/>
    <mergeCell ref="C12:Y12"/>
    <mergeCell ref="CO7:CO8"/>
    <mergeCell ref="CP7:CQ7"/>
    <mergeCell ref="CR7:CR8"/>
    <mergeCell ref="CF7:CF8"/>
    <mergeCell ref="CM7:CN7"/>
    <mergeCell ref="BW7:BW8"/>
    <mergeCell ref="CZ7:DA7"/>
    <mergeCell ref="DB7:DB8"/>
    <mergeCell ref="DL7:DM7"/>
    <mergeCell ref="DN7:DN8"/>
    <mergeCell ref="DO7:DP7"/>
    <mergeCell ref="DR7:DR8"/>
    <mergeCell ref="DQ4:DQ8"/>
    <mergeCell ref="DR4:DT6"/>
    <mergeCell ref="DS7:DT7"/>
    <mergeCell ref="DK6:DM6"/>
    <mergeCell ref="DC7:DD7"/>
    <mergeCell ref="DE7:DE8"/>
    <mergeCell ref="DF7:DG7"/>
    <mergeCell ref="BZ7:BZ8"/>
    <mergeCell ref="CA7:CB7"/>
    <mergeCell ref="CC7:CC8"/>
    <mergeCell ref="CS7:CT7"/>
    <mergeCell ref="CV7:CV8"/>
    <mergeCell ref="CW7:CX7"/>
    <mergeCell ref="CY7:CY8"/>
    <mergeCell ref="BT7:BT8"/>
    <mergeCell ref="BU7:BV7"/>
    <mergeCell ref="CG7:CH7"/>
    <mergeCell ref="CI7:CI8"/>
    <mergeCell ref="CJ7:CK7"/>
    <mergeCell ref="CL7:CL8"/>
    <mergeCell ref="BX7:BY7"/>
    <mergeCell ref="BE7:BF7"/>
    <mergeCell ref="BG7:BG8"/>
    <mergeCell ref="BH7:BJ7"/>
    <mergeCell ref="BK7:BK8"/>
    <mergeCell ref="BL7:BM7"/>
    <mergeCell ref="CD7:CE7"/>
    <mergeCell ref="BN7:BN8"/>
    <mergeCell ref="BO7:BP7"/>
    <mergeCell ref="BQ7:BQ8"/>
    <mergeCell ref="BR7:BS7"/>
    <mergeCell ref="AV7:AW7"/>
    <mergeCell ref="AX7:AX8"/>
    <mergeCell ref="AY7:AZ7"/>
    <mergeCell ref="BA7:BA8"/>
    <mergeCell ref="BB7:BC7"/>
    <mergeCell ref="BD7:BD8"/>
    <mergeCell ref="AL7:AN7"/>
    <mergeCell ref="AO7:AO8"/>
    <mergeCell ref="AP7:AQ7"/>
    <mergeCell ref="AR7:AR8"/>
    <mergeCell ref="AS7:AT7"/>
    <mergeCell ref="AU7:AU8"/>
    <mergeCell ref="Z7:AB7"/>
    <mergeCell ref="AC7:AC8"/>
    <mergeCell ref="AD7:AF7"/>
    <mergeCell ref="AG7:AG8"/>
    <mergeCell ref="AH7:AJ7"/>
    <mergeCell ref="AK7:AK8"/>
    <mergeCell ref="N7:P7"/>
    <mergeCell ref="Q7:Q8"/>
    <mergeCell ref="R7:T7"/>
    <mergeCell ref="U7:U8"/>
    <mergeCell ref="V7:X7"/>
    <mergeCell ref="Y7:Y8"/>
    <mergeCell ref="CL5:CN6"/>
    <mergeCell ref="CO5:CQ6"/>
    <mergeCell ref="DN6:DP6"/>
    <mergeCell ref="E7:E8"/>
    <mergeCell ref="F7:H7"/>
    <mergeCell ref="I7:I8"/>
    <mergeCell ref="K7:K8"/>
    <mergeCell ref="L7:L8"/>
    <mergeCell ref="M7:M8"/>
    <mergeCell ref="CC6:CE6"/>
    <mergeCell ref="CF6:CH6"/>
    <mergeCell ref="CI6:CK6"/>
    <mergeCell ref="CY6:DA6"/>
    <mergeCell ref="DB6:DD6"/>
    <mergeCell ref="DH6:DJ6"/>
    <mergeCell ref="BK6:BM6"/>
    <mergeCell ref="BN6:BP6"/>
    <mergeCell ref="BQ6:BS6"/>
    <mergeCell ref="BT6:BV6"/>
    <mergeCell ref="BW6:BY6"/>
    <mergeCell ref="BZ6:CB6"/>
    <mergeCell ref="AO6:AQ6"/>
    <mergeCell ref="AR6:AT6"/>
    <mergeCell ref="AU6:AW6"/>
    <mergeCell ref="AX6:AZ6"/>
    <mergeCell ref="BA6:BC6"/>
    <mergeCell ref="BG6:BJ6"/>
    <mergeCell ref="AR5:BC5"/>
    <mergeCell ref="BD5:BF6"/>
    <mergeCell ref="BG5:BV5"/>
    <mergeCell ref="BW5:CE5"/>
    <mergeCell ref="CF5:CK5"/>
    <mergeCell ref="U6:X6"/>
    <mergeCell ref="Y6:AB6"/>
    <mergeCell ref="AC6:AF6"/>
    <mergeCell ref="AG6:AJ6"/>
    <mergeCell ref="AK6:AN6"/>
    <mergeCell ref="Q4:CT4"/>
    <mergeCell ref="CU4:CU8"/>
    <mergeCell ref="CV4:CX6"/>
    <mergeCell ref="CY4:DP4"/>
    <mergeCell ref="CR5:CT6"/>
    <mergeCell ref="CY5:DD5"/>
    <mergeCell ref="DE5:DG6"/>
    <mergeCell ref="DH5:DP5"/>
    <mergeCell ref="Q6:T6"/>
    <mergeCell ref="Q5:AQ5"/>
    <mergeCell ref="B1:AA1"/>
    <mergeCell ref="B2:AA2"/>
    <mergeCell ref="A4:A8"/>
    <mergeCell ref="B4:B8"/>
    <mergeCell ref="C4:C8"/>
    <mergeCell ref="D4:D8"/>
    <mergeCell ref="E4:H6"/>
    <mergeCell ref="I4:J6"/>
    <mergeCell ref="K4:L6"/>
    <mergeCell ref="M4:P6"/>
  </mergeCells>
  <printOptions/>
  <pageMargins left="0.19" right="0.17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J26" sqref="J26"/>
    </sheetView>
  </sheetViews>
  <sheetFormatPr defaultColWidth="8.8515625" defaultRowHeight="12.75"/>
  <cols>
    <col min="1" max="1" width="9.7109375" style="1" customWidth="1"/>
    <col min="2" max="2" width="28.8515625" style="1" customWidth="1"/>
    <col min="3" max="3" width="9.57421875" style="1" customWidth="1"/>
    <col min="4" max="5" width="8.8515625" style="1" customWidth="1"/>
    <col min="6" max="6" width="9.28125" style="1" customWidth="1"/>
    <col min="7" max="12" width="8.8515625" style="1" customWidth="1"/>
    <col min="13" max="13" width="8.00390625" style="1" customWidth="1"/>
    <col min="14" max="16384" width="8.8515625" style="1" customWidth="1"/>
  </cols>
  <sheetData>
    <row r="1" spans="1:14" ht="12.75">
      <c r="A1" s="442" t="s">
        <v>499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ht="15" customHeight="1">
      <c r="A2" s="443" t="s">
        <v>55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ht="15" customHeight="1">
      <c r="A3" s="443" t="s">
        <v>500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</row>
    <row r="4" spans="1:14" ht="19.5" customHeight="1">
      <c r="A4" s="444" t="s">
        <v>965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</row>
    <row r="5" spans="1:7" s="114" customFormat="1" ht="10.5">
      <c r="A5" s="114" t="s">
        <v>955</v>
      </c>
      <c r="G5" s="114" t="s">
        <v>501</v>
      </c>
    </row>
    <row r="6" spans="1:12" s="114" customFormat="1" ht="10.5">
      <c r="A6" s="114" t="s">
        <v>956</v>
      </c>
      <c r="G6" s="114" t="s">
        <v>368</v>
      </c>
      <c r="L6" s="115">
        <v>1</v>
      </c>
    </row>
    <row r="7" spans="1:12" s="114" customFormat="1" ht="10.5">
      <c r="A7" s="114" t="s">
        <v>369</v>
      </c>
      <c r="F7" s="248" t="s">
        <v>957</v>
      </c>
      <c r="G7" s="114" t="s">
        <v>718</v>
      </c>
      <c r="L7" s="115">
        <v>1</v>
      </c>
    </row>
    <row r="8" spans="1:12" s="114" customFormat="1" ht="10.5">
      <c r="A8" s="114" t="s">
        <v>719</v>
      </c>
      <c r="G8" s="114" t="s">
        <v>720</v>
      </c>
      <c r="L8" s="115">
        <v>1</v>
      </c>
    </row>
    <row r="9" spans="1:7" s="114" customFormat="1" ht="10.5">
      <c r="A9" s="114" t="s">
        <v>721</v>
      </c>
      <c r="G9" s="114" t="s">
        <v>442</v>
      </c>
    </row>
    <row r="10" spans="1:12" s="114" customFormat="1" ht="10.5">
      <c r="A10" s="114" t="s">
        <v>424</v>
      </c>
      <c r="G10" s="114" t="s">
        <v>722</v>
      </c>
      <c r="L10" s="115">
        <v>51</v>
      </c>
    </row>
    <row r="11" spans="1:14" s="114" customFormat="1" ht="10.5">
      <c r="A11" s="114" t="s">
        <v>940</v>
      </c>
      <c r="G11" s="114" t="s">
        <v>615</v>
      </c>
      <c r="N11" s="115"/>
    </row>
    <row r="12" spans="1:7" s="114" customFormat="1" ht="12.75">
      <c r="A12" s="114" t="s">
        <v>723</v>
      </c>
      <c r="E12" s="455">
        <v>900252105026</v>
      </c>
      <c r="F12" s="456"/>
      <c r="G12" s="114" t="s">
        <v>616</v>
      </c>
    </row>
    <row r="13" spans="1:7" s="114" customFormat="1" ht="10.5">
      <c r="A13" s="114" t="s">
        <v>617</v>
      </c>
      <c r="G13" s="114" t="s">
        <v>209</v>
      </c>
    </row>
    <row r="14" spans="1:6" s="114" customFormat="1" ht="10.5">
      <c r="A14" s="114" t="s">
        <v>618</v>
      </c>
      <c r="F14" s="114">
        <v>2</v>
      </c>
    </row>
    <row r="15" spans="1:14" ht="18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</row>
    <row r="16" spans="1:14" ht="15" customHeight="1">
      <c r="A16" s="116" t="s">
        <v>619</v>
      </c>
      <c r="B16" s="429" t="s">
        <v>621</v>
      </c>
      <c r="C16" s="431"/>
      <c r="D16" s="426" t="s">
        <v>622</v>
      </c>
      <c r="E16" s="429" t="s">
        <v>623</v>
      </c>
      <c r="F16" s="430"/>
      <c r="G16" s="431"/>
      <c r="H16" s="426" t="s">
        <v>625</v>
      </c>
      <c r="I16" s="117" t="s">
        <v>626</v>
      </c>
      <c r="J16" s="117" t="s">
        <v>628</v>
      </c>
      <c r="K16" s="426" t="s">
        <v>631</v>
      </c>
      <c r="L16" s="429" t="s">
        <v>632</v>
      </c>
      <c r="M16" s="431"/>
      <c r="N16" s="426" t="s">
        <v>637</v>
      </c>
    </row>
    <row r="17" spans="1:14" ht="10.5" customHeight="1">
      <c r="A17" s="118" t="s">
        <v>620</v>
      </c>
      <c r="B17" s="437"/>
      <c r="C17" s="438"/>
      <c r="D17" s="427"/>
      <c r="E17" s="437" t="s">
        <v>624</v>
      </c>
      <c r="F17" s="449"/>
      <c r="G17" s="438"/>
      <c r="H17" s="427"/>
      <c r="I17" s="119" t="s">
        <v>627</v>
      </c>
      <c r="J17" s="119" t="s">
        <v>629</v>
      </c>
      <c r="K17" s="427"/>
      <c r="L17" s="437" t="s">
        <v>633</v>
      </c>
      <c r="M17" s="438"/>
      <c r="N17" s="427"/>
    </row>
    <row r="18" spans="1:14" ht="9.75" customHeight="1">
      <c r="A18" s="120"/>
      <c r="B18" s="437"/>
      <c r="C18" s="438"/>
      <c r="D18" s="427"/>
      <c r="E18" s="434"/>
      <c r="F18" s="435"/>
      <c r="G18" s="436"/>
      <c r="H18" s="427"/>
      <c r="I18" s="121"/>
      <c r="J18" s="119" t="s">
        <v>630</v>
      </c>
      <c r="K18" s="427"/>
      <c r="L18" s="437" t="s">
        <v>634</v>
      </c>
      <c r="M18" s="438"/>
      <c r="N18" s="427"/>
    </row>
    <row r="19" spans="1:14" ht="9.75" customHeight="1">
      <c r="A19" s="120"/>
      <c r="B19" s="437"/>
      <c r="C19" s="438"/>
      <c r="D19" s="427"/>
      <c r="E19" s="434"/>
      <c r="F19" s="435"/>
      <c r="G19" s="436"/>
      <c r="H19" s="427"/>
      <c r="I19" s="121"/>
      <c r="J19" s="121"/>
      <c r="K19" s="427"/>
      <c r="L19" s="437" t="s">
        <v>635</v>
      </c>
      <c r="M19" s="438"/>
      <c r="N19" s="427"/>
    </row>
    <row r="20" spans="1:14" ht="9.75" customHeight="1">
      <c r="A20" s="120"/>
      <c r="B20" s="432"/>
      <c r="C20" s="433"/>
      <c r="D20" s="427"/>
      <c r="E20" s="439"/>
      <c r="F20" s="440"/>
      <c r="G20" s="441"/>
      <c r="H20" s="427"/>
      <c r="I20" s="121"/>
      <c r="J20" s="121"/>
      <c r="K20" s="427"/>
      <c r="L20" s="432" t="s">
        <v>636</v>
      </c>
      <c r="M20" s="433"/>
      <c r="N20" s="427"/>
    </row>
    <row r="21" spans="1:14" ht="16.5" customHeight="1">
      <c r="A21" s="120"/>
      <c r="B21" s="426" t="s">
        <v>638</v>
      </c>
      <c r="C21" s="426" t="s">
        <v>620</v>
      </c>
      <c r="D21" s="427"/>
      <c r="E21" s="426" t="s">
        <v>639</v>
      </c>
      <c r="F21" s="426" t="s">
        <v>640</v>
      </c>
      <c r="G21" s="426" t="s">
        <v>641</v>
      </c>
      <c r="H21" s="427"/>
      <c r="I21" s="121"/>
      <c r="J21" s="121"/>
      <c r="K21" s="427"/>
      <c r="L21" s="426" t="s">
        <v>642</v>
      </c>
      <c r="M21" s="117" t="s">
        <v>643</v>
      </c>
      <c r="N21" s="427"/>
    </row>
    <row r="22" spans="1:14" ht="39.75">
      <c r="A22" s="122"/>
      <c r="B22" s="428"/>
      <c r="C22" s="428"/>
      <c r="D22" s="428"/>
      <c r="E22" s="428"/>
      <c r="F22" s="428"/>
      <c r="G22" s="428"/>
      <c r="H22" s="428"/>
      <c r="I22" s="124"/>
      <c r="J22" s="124"/>
      <c r="K22" s="428"/>
      <c r="L22" s="428"/>
      <c r="M22" s="123" t="s">
        <v>644</v>
      </c>
      <c r="N22" s="428"/>
    </row>
    <row r="23" spans="1:14" ht="20.25">
      <c r="A23" s="116" t="s">
        <v>456</v>
      </c>
      <c r="B23" s="117" t="s">
        <v>457</v>
      </c>
      <c r="C23" s="117" t="s">
        <v>645</v>
      </c>
      <c r="D23" s="117" t="s">
        <v>458</v>
      </c>
      <c r="E23" s="117" t="s">
        <v>459</v>
      </c>
      <c r="F23" s="117" t="s">
        <v>646</v>
      </c>
      <c r="G23" s="117" t="s">
        <v>647</v>
      </c>
      <c r="H23" s="117" t="s">
        <v>648</v>
      </c>
      <c r="I23" s="117" t="s">
        <v>649</v>
      </c>
      <c r="J23" s="117" t="s">
        <v>650</v>
      </c>
      <c r="K23" s="117" t="s">
        <v>651</v>
      </c>
      <c r="L23" s="117" t="s">
        <v>652</v>
      </c>
      <c r="M23" s="117" t="s">
        <v>653</v>
      </c>
      <c r="N23" s="117" t="s">
        <v>654</v>
      </c>
    </row>
    <row r="24" spans="1:14" s="129" customFormat="1" ht="16.5" customHeight="1">
      <c r="A24" s="125">
        <v>1100000</v>
      </c>
      <c r="B24" s="126" t="s">
        <v>443</v>
      </c>
      <c r="C24" s="127" t="s">
        <v>655</v>
      </c>
      <c r="D24" s="217">
        <f>D25+D34+D123</f>
        <v>90675.196</v>
      </c>
      <c r="E24" s="217">
        <f>E25+E34+E123</f>
        <v>2000</v>
      </c>
      <c r="F24" s="128"/>
      <c r="G24" s="128"/>
      <c r="H24" s="217">
        <f>H25+H34+H123</f>
        <v>92675.196</v>
      </c>
      <c r="I24" s="128"/>
      <c r="J24" s="215">
        <f>J25+J34+J123</f>
        <v>82827.49330000002</v>
      </c>
      <c r="K24" s="215">
        <f>K25+K34+K123</f>
        <v>84137.15030000001</v>
      </c>
      <c r="L24" s="215">
        <f>L25+L34+L123</f>
        <v>1309.717</v>
      </c>
      <c r="M24" s="215">
        <f>M25+M34+M123</f>
        <v>0</v>
      </c>
      <c r="N24" s="128"/>
    </row>
    <row r="25" spans="1:14" s="132" customFormat="1" ht="45.75" customHeight="1">
      <c r="A25" s="125">
        <v>1110000</v>
      </c>
      <c r="B25" s="130" t="s">
        <v>444</v>
      </c>
      <c r="C25" s="127" t="s">
        <v>655</v>
      </c>
      <c r="D25" s="131">
        <f>D26</f>
        <v>70747.226</v>
      </c>
      <c r="E25" s="131">
        <f>E26</f>
        <v>2000</v>
      </c>
      <c r="F25" s="131"/>
      <c r="G25" s="131"/>
      <c r="H25" s="131">
        <f>H26</f>
        <v>72747.226</v>
      </c>
      <c r="I25" s="131"/>
      <c r="J25" s="229">
        <f>J26</f>
        <v>68506.76000000001</v>
      </c>
      <c r="K25" s="229">
        <f>K26</f>
        <v>68506.7</v>
      </c>
      <c r="L25" s="131">
        <f>L26</f>
        <v>0</v>
      </c>
      <c r="M25" s="131">
        <f>M26</f>
        <v>0</v>
      </c>
      <c r="N25" s="131"/>
    </row>
    <row r="26" spans="1:14" s="132" customFormat="1" ht="13.5" customHeight="1">
      <c r="A26" s="125">
        <v>1110000</v>
      </c>
      <c r="B26" s="133" t="s">
        <v>318</v>
      </c>
      <c r="C26" s="127" t="s">
        <v>655</v>
      </c>
      <c r="D26" s="131">
        <f>D27+D28</f>
        <v>70747.226</v>
      </c>
      <c r="E26" s="131">
        <f>E27+E28</f>
        <v>2000</v>
      </c>
      <c r="F26" s="131"/>
      <c r="G26" s="131"/>
      <c r="H26" s="131">
        <f>H27+H28</f>
        <v>72747.226</v>
      </c>
      <c r="I26" s="131"/>
      <c r="J26" s="229">
        <f>J27+J28</f>
        <v>68506.76000000001</v>
      </c>
      <c r="K26" s="229">
        <f>K27+K28</f>
        <v>68506.7</v>
      </c>
      <c r="L26" s="229">
        <f>L27+L28</f>
        <v>0</v>
      </c>
      <c r="M26" s="229">
        <f>M27+M28</f>
        <v>0</v>
      </c>
      <c r="N26" s="131"/>
    </row>
    <row r="27" spans="1:14" s="132" customFormat="1" ht="21.75" customHeight="1">
      <c r="A27" s="125">
        <v>1111000</v>
      </c>
      <c r="B27" s="134" t="s">
        <v>319</v>
      </c>
      <c r="C27" s="135" t="s">
        <v>320</v>
      </c>
      <c r="D27" s="136">
        <v>65962.226</v>
      </c>
      <c r="E27" s="128">
        <v>0</v>
      </c>
      <c r="F27" s="136"/>
      <c r="G27" s="136"/>
      <c r="H27" s="136">
        <v>65962.226</v>
      </c>
      <c r="I27" s="136"/>
      <c r="J27" s="229">
        <v>63145.76</v>
      </c>
      <c r="K27" s="229">
        <v>63145.7</v>
      </c>
      <c r="L27" s="128">
        <v>0</v>
      </c>
      <c r="M27" s="136">
        <v>0</v>
      </c>
      <c r="N27" s="136"/>
    </row>
    <row r="28" spans="1:14" s="132" customFormat="1" ht="18" customHeight="1">
      <c r="A28" s="137">
        <v>1112000</v>
      </c>
      <c r="B28" s="134" t="s">
        <v>321</v>
      </c>
      <c r="C28" s="135" t="s">
        <v>322</v>
      </c>
      <c r="D28" s="136">
        <v>4785</v>
      </c>
      <c r="E28" s="128">
        <v>2000</v>
      </c>
      <c r="F28" s="136"/>
      <c r="G28" s="136"/>
      <c r="H28" s="136">
        <v>6785</v>
      </c>
      <c r="I28" s="136"/>
      <c r="J28" s="136">
        <v>5361</v>
      </c>
      <c r="K28" s="136">
        <v>5361</v>
      </c>
      <c r="L28" s="128"/>
      <c r="M28" s="136"/>
      <c r="N28" s="136"/>
    </row>
    <row r="29" spans="1:14" s="132" customFormat="1" ht="26.25" customHeight="1" hidden="1">
      <c r="A29" s="137">
        <v>1113000</v>
      </c>
      <c r="B29" s="134" t="s">
        <v>323</v>
      </c>
      <c r="C29" s="135" t="s">
        <v>593</v>
      </c>
      <c r="D29" s="136"/>
      <c r="E29" s="128"/>
      <c r="F29" s="136"/>
      <c r="G29" s="136"/>
      <c r="H29" s="136"/>
      <c r="I29" s="136"/>
      <c r="J29" s="136"/>
      <c r="K29" s="136"/>
      <c r="L29" s="128"/>
      <c r="M29" s="136"/>
      <c r="N29" s="136"/>
    </row>
    <row r="30" spans="1:14" s="132" customFormat="1" ht="26.25" customHeight="1" hidden="1">
      <c r="A30" s="137">
        <v>1114000</v>
      </c>
      <c r="B30" s="134" t="s">
        <v>324</v>
      </c>
      <c r="C30" s="135" t="s">
        <v>594</v>
      </c>
      <c r="D30" s="136"/>
      <c r="E30" s="128"/>
      <c r="F30" s="136"/>
      <c r="G30" s="136"/>
      <c r="H30" s="136"/>
      <c r="I30" s="136"/>
      <c r="J30" s="136"/>
      <c r="K30" s="136"/>
      <c r="L30" s="128"/>
      <c r="M30" s="136"/>
      <c r="N30" s="136"/>
    </row>
    <row r="31" spans="1:14" s="132" customFormat="1" ht="26.25" customHeight="1" hidden="1">
      <c r="A31" s="137">
        <v>1115000</v>
      </c>
      <c r="B31" s="134" t="s">
        <v>325</v>
      </c>
      <c r="C31" s="135" t="s">
        <v>595</v>
      </c>
      <c r="D31" s="136"/>
      <c r="E31" s="128"/>
      <c r="F31" s="136"/>
      <c r="G31" s="136"/>
      <c r="H31" s="136"/>
      <c r="I31" s="136"/>
      <c r="J31" s="136"/>
      <c r="K31" s="136"/>
      <c r="L31" s="128"/>
      <c r="M31" s="136"/>
      <c r="N31" s="136"/>
    </row>
    <row r="32" spans="1:14" s="132" customFormat="1" ht="26.25" customHeight="1" hidden="1">
      <c r="A32" s="137">
        <v>1116000</v>
      </c>
      <c r="B32" s="134" t="s">
        <v>326</v>
      </c>
      <c r="C32" s="135" t="s">
        <v>502</v>
      </c>
      <c r="D32" s="136"/>
      <c r="E32" s="128"/>
      <c r="F32" s="136"/>
      <c r="G32" s="136"/>
      <c r="H32" s="136"/>
      <c r="I32" s="136"/>
      <c r="J32" s="136"/>
      <c r="K32" s="136"/>
      <c r="L32" s="128"/>
      <c r="M32" s="136"/>
      <c r="N32" s="136"/>
    </row>
    <row r="33" spans="1:14" s="132" customFormat="1" ht="26.25" customHeight="1" hidden="1">
      <c r="A33" s="125">
        <v>1117000</v>
      </c>
      <c r="B33" s="134" t="s">
        <v>327</v>
      </c>
      <c r="C33" s="135" t="s">
        <v>503</v>
      </c>
      <c r="D33" s="136">
        <v>0</v>
      </c>
      <c r="E33" s="128"/>
      <c r="F33" s="136"/>
      <c r="G33" s="136"/>
      <c r="H33" s="136">
        <v>0</v>
      </c>
      <c r="I33" s="136"/>
      <c r="J33" s="136"/>
      <c r="K33" s="136"/>
      <c r="L33" s="128"/>
      <c r="M33" s="136"/>
      <c r="N33" s="136"/>
    </row>
    <row r="34" spans="1:14" s="132" customFormat="1" ht="22.5" customHeight="1">
      <c r="A34" s="125">
        <v>1120000</v>
      </c>
      <c r="B34" s="134" t="s">
        <v>328</v>
      </c>
      <c r="C34" s="127" t="s">
        <v>655</v>
      </c>
      <c r="D34" s="255">
        <f>D35+D43+D47+D56+D58+D61</f>
        <v>19777.97</v>
      </c>
      <c r="E34" s="255">
        <f>E35+E43+E47+E56+E58+E61</f>
        <v>0</v>
      </c>
      <c r="F34" s="136"/>
      <c r="G34" s="136"/>
      <c r="H34" s="255">
        <f>H35+H43+H47+H56+H58+H61</f>
        <v>19777.97</v>
      </c>
      <c r="I34" s="136"/>
      <c r="J34" s="255">
        <f>J35+J43+J47+J56+J58+J61</f>
        <v>14291.508300000001</v>
      </c>
      <c r="K34" s="255">
        <f>K35+K43+K47+K56+K58+K61</f>
        <v>15601.225299999998</v>
      </c>
      <c r="L34" s="255">
        <f>L35+L43+L47+L56+L58+L61</f>
        <v>1309.717</v>
      </c>
      <c r="M34" s="255">
        <f>M35+M43+M47+M56+M58+M61</f>
        <v>0</v>
      </c>
      <c r="N34" s="136"/>
    </row>
    <row r="35" spans="1:14" s="132" customFormat="1" ht="13.5" customHeight="1">
      <c r="A35" s="125">
        <v>1121000</v>
      </c>
      <c r="B35" s="138" t="s">
        <v>329</v>
      </c>
      <c r="C35" s="139"/>
      <c r="D35" s="216">
        <f>D36+D37+D38+D39+D40+D41</f>
        <v>11927.970000000001</v>
      </c>
      <c r="E35" s="216">
        <f>E36+E37+E38+E39+E40+E41</f>
        <v>0</v>
      </c>
      <c r="F35" s="136"/>
      <c r="G35" s="136"/>
      <c r="H35" s="216">
        <f>H36+H37+H38+H39+H40+H41</f>
        <v>11927.970000000001</v>
      </c>
      <c r="I35" s="136"/>
      <c r="J35" s="216">
        <f>J36+J37+J38+J39+J40+J41</f>
        <v>8613.612000000001</v>
      </c>
      <c r="K35" s="216">
        <f>K36+K37+K38+K39+K40+K41</f>
        <v>9923.329</v>
      </c>
      <c r="L35" s="216">
        <f>L36+L37+L38+L39+L40+L41</f>
        <v>1309.717</v>
      </c>
      <c r="M35" s="216">
        <f>M36+M37+M38+M39+M40+M41</f>
        <v>0</v>
      </c>
      <c r="N35" s="136"/>
    </row>
    <row r="36" spans="1:14" s="132" customFormat="1" ht="13.5" customHeight="1">
      <c r="A36" s="137">
        <v>1121100</v>
      </c>
      <c r="B36" s="134" t="s">
        <v>330</v>
      </c>
      <c r="C36" s="135" t="s">
        <v>504</v>
      </c>
      <c r="D36" s="136">
        <v>0</v>
      </c>
      <c r="E36" s="128">
        <v>0</v>
      </c>
      <c r="F36" s="136"/>
      <c r="G36" s="136"/>
      <c r="H36" s="136">
        <v>0</v>
      </c>
      <c r="I36" s="136"/>
      <c r="J36" s="216">
        <v>0</v>
      </c>
      <c r="K36" s="216">
        <v>0</v>
      </c>
      <c r="L36" s="128"/>
      <c r="M36" s="136"/>
      <c r="N36" s="136"/>
    </row>
    <row r="37" spans="1:14" s="132" customFormat="1" ht="13.5" customHeight="1">
      <c r="A37" s="137">
        <v>1121200</v>
      </c>
      <c r="B37" s="138" t="s">
        <v>939</v>
      </c>
      <c r="C37" s="135" t="s">
        <v>505</v>
      </c>
      <c r="D37" s="216">
        <v>9910.45</v>
      </c>
      <c r="E37" s="215">
        <v>0</v>
      </c>
      <c r="F37" s="136"/>
      <c r="G37" s="136"/>
      <c r="H37" s="216">
        <v>9910.45</v>
      </c>
      <c r="I37" s="136"/>
      <c r="J37" s="216">
        <v>7043.361</v>
      </c>
      <c r="K37" s="216">
        <v>8239.435</v>
      </c>
      <c r="L37" s="128">
        <v>1196.074</v>
      </c>
      <c r="M37" s="136">
        <v>0</v>
      </c>
      <c r="N37" s="136"/>
    </row>
    <row r="38" spans="1:14" s="132" customFormat="1" ht="12" customHeight="1">
      <c r="A38" s="137">
        <v>1121300</v>
      </c>
      <c r="B38" s="134" t="s">
        <v>331</v>
      </c>
      <c r="C38" s="135" t="s">
        <v>506</v>
      </c>
      <c r="D38" s="216">
        <v>190.42</v>
      </c>
      <c r="E38" s="217">
        <v>0</v>
      </c>
      <c r="F38" s="136"/>
      <c r="G38" s="136"/>
      <c r="H38" s="216">
        <v>190.42</v>
      </c>
      <c r="I38" s="136"/>
      <c r="J38" s="216">
        <v>109.251</v>
      </c>
      <c r="K38" s="216">
        <v>112.77</v>
      </c>
      <c r="L38" s="128">
        <v>3.519</v>
      </c>
      <c r="M38" s="136">
        <v>0</v>
      </c>
      <c r="N38" s="136"/>
    </row>
    <row r="39" spans="1:14" s="132" customFormat="1" ht="12.75" customHeight="1">
      <c r="A39" s="137">
        <v>1121400</v>
      </c>
      <c r="B39" s="134" t="s">
        <v>332</v>
      </c>
      <c r="C39" s="135" t="s">
        <v>507</v>
      </c>
      <c r="D39" s="218">
        <v>1707.1</v>
      </c>
      <c r="E39" s="217">
        <v>0</v>
      </c>
      <c r="F39" s="136"/>
      <c r="G39" s="136"/>
      <c r="H39" s="218">
        <v>1707.1</v>
      </c>
      <c r="I39" s="136"/>
      <c r="J39" s="216">
        <v>1434</v>
      </c>
      <c r="K39" s="216">
        <v>1544.124</v>
      </c>
      <c r="L39" s="128">
        <v>110.124</v>
      </c>
      <c r="M39" s="136">
        <v>0</v>
      </c>
      <c r="N39" s="136"/>
    </row>
    <row r="40" spans="1:14" s="132" customFormat="1" ht="13.5" customHeight="1">
      <c r="A40" s="137">
        <v>1121500</v>
      </c>
      <c r="B40" s="134" t="s">
        <v>333</v>
      </c>
      <c r="C40" s="135" t="s">
        <v>508</v>
      </c>
      <c r="D40" s="136">
        <v>120</v>
      </c>
      <c r="E40" s="128">
        <v>0</v>
      </c>
      <c r="F40" s="136"/>
      <c r="G40" s="136"/>
      <c r="H40" s="136">
        <v>120</v>
      </c>
      <c r="I40" s="136"/>
      <c r="J40" s="216">
        <v>27</v>
      </c>
      <c r="K40" s="216">
        <v>27</v>
      </c>
      <c r="L40" s="128"/>
      <c r="M40" s="136"/>
      <c r="N40" s="136"/>
    </row>
    <row r="41" spans="1:14" s="132" customFormat="1" ht="13.5" customHeight="1">
      <c r="A41" s="137">
        <v>1121600</v>
      </c>
      <c r="B41" s="134" t="s">
        <v>334</v>
      </c>
      <c r="C41" s="135" t="s">
        <v>509</v>
      </c>
      <c r="D41" s="136">
        <v>0</v>
      </c>
      <c r="E41" s="128"/>
      <c r="F41" s="136"/>
      <c r="G41" s="136"/>
      <c r="H41" s="136">
        <v>0</v>
      </c>
      <c r="I41" s="136"/>
      <c r="J41" s="136"/>
      <c r="K41" s="136"/>
      <c r="L41" s="128"/>
      <c r="M41" s="136"/>
      <c r="N41" s="136"/>
    </row>
    <row r="42" spans="1:14" s="132" customFormat="1" ht="9" customHeight="1" hidden="1">
      <c r="A42" s="137">
        <v>1121700</v>
      </c>
      <c r="B42" s="134" t="s">
        <v>335</v>
      </c>
      <c r="C42" s="135" t="s">
        <v>510</v>
      </c>
      <c r="D42" s="136"/>
      <c r="E42" s="128"/>
      <c r="F42" s="136"/>
      <c r="G42" s="136"/>
      <c r="H42" s="136"/>
      <c r="I42" s="136"/>
      <c r="J42" s="136"/>
      <c r="K42" s="136"/>
      <c r="L42" s="128"/>
      <c r="M42" s="136"/>
      <c r="N42" s="136"/>
    </row>
    <row r="43" spans="1:14" s="132" customFormat="1" ht="13.5" customHeight="1">
      <c r="A43" s="125">
        <v>1122000</v>
      </c>
      <c r="B43" s="138" t="s">
        <v>336</v>
      </c>
      <c r="C43" s="127" t="s">
        <v>655</v>
      </c>
      <c r="D43" s="136">
        <f>D44</f>
        <v>500</v>
      </c>
      <c r="E43" s="136">
        <f>E44</f>
        <v>0</v>
      </c>
      <c r="F43" s="136"/>
      <c r="G43" s="136"/>
      <c r="H43" s="136">
        <f>H44</f>
        <v>500</v>
      </c>
      <c r="I43" s="136"/>
      <c r="J43" s="136">
        <f>J44</f>
        <v>14</v>
      </c>
      <c r="K43" s="136">
        <f>K44</f>
        <v>14</v>
      </c>
      <c r="L43" s="136">
        <f>L44</f>
        <v>0</v>
      </c>
      <c r="M43" s="136">
        <f>M44</f>
        <v>0</v>
      </c>
      <c r="N43" s="136"/>
    </row>
    <row r="44" spans="1:14" s="132" customFormat="1" ht="12.75" customHeight="1">
      <c r="A44" s="125">
        <v>1122100</v>
      </c>
      <c r="B44" s="134" t="s">
        <v>337</v>
      </c>
      <c r="C44" s="135" t="s">
        <v>511</v>
      </c>
      <c r="D44" s="136">
        <v>500</v>
      </c>
      <c r="E44" s="215">
        <v>0</v>
      </c>
      <c r="F44" s="136"/>
      <c r="G44" s="136"/>
      <c r="H44" s="136">
        <v>500</v>
      </c>
      <c r="I44" s="141"/>
      <c r="J44" s="140">
        <v>14</v>
      </c>
      <c r="K44" s="140">
        <v>14</v>
      </c>
      <c r="L44" s="142"/>
      <c r="M44" s="136"/>
      <c r="N44" s="136"/>
    </row>
    <row r="45" spans="1:14" s="132" customFormat="1" ht="12" customHeight="1" hidden="1">
      <c r="A45" s="125">
        <v>1122200</v>
      </c>
      <c r="B45" s="134" t="s">
        <v>338</v>
      </c>
      <c r="C45" s="135" t="s">
        <v>512</v>
      </c>
      <c r="D45" s="136"/>
      <c r="E45" s="128"/>
      <c r="F45" s="136"/>
      <c r="G45" s="136"/>
      <c r="H45" s="136"/>
      <c r="I45" s="136"/>
      <c r="J45" s="143"/>
      <c r="K45" s="143"/>
      <c r="L45" s="128"/>
      <c r="M45" s="136"/>
      <c r="N45" s="136"/>
    </row>
    <row r="46" spans="1:14" s="132" customFormat="1" ht="12" customHeight="1" hidden="1">
      <c r="A46" s="125">
        <v>1122300</v>
      </c>
      <c r="B46" s="134" t="s">
        <v>339</v>
      </c>
      <c r="C46" s="135" t="s">
        <v>513</v>
      </c>
      <c r="D46" s="136"/>
      <c r="E46" s="128"/>
      <c r="F46" s="136"/>
      <c r="G46" s="136"/>
      <c r="H46" s="136"/>
      <c r="I46" s="136"/>
      <c r="J46" s="136"/>
      <c r="K46" s="136"/>
      <c r="L46" s="128"/>
      <c r="M46" s="136"/>
      <c r="N46" s="136"/>
    </row>
    <row r="47" spans="1:14" s="132" customFormat="1" ht="22.5" customHeight="1">
      <c r="A47" s="125">
        <v>1123000</v>
      </c>
      <c r="B47" s="138" t="s">
        <v>340</v>
      </c>
      <c r="C47" s="127" t="s">
        <v>655</v>
      </c>
      <c r="D47" s="136">
        <f>D48+D49+D50+D51+D52+D53+D54+D55</f>
        <v>2150</v>
      </c>
      <c r="E47" s="136">
        <f>E48+E49+E50+E51+E52+E53+E54+E55</f>
        <v>0</v>
      </c>
      <c r="F47" s="136"/>
      <c r="G47" s="136"/>
      <c r="H47" s="136">
        <f>H48+H49+H50+H51+H52+H53+H54+H55</f>
        <v>2150</v>
      </c>
      <c r="I47" s="136"/>
      <c r="J47" s="136">
        <f>J48+J49+J50+J51+J52+J53+J54+J55</f>
        <v>1533.1399999999999</v>
      </c>
      <c r="K47" s="136">
        <f>K48+K49+K50+K51+K52+K53+K54+K55</f>
        <v>1533.1399999999999</v>
      </c>
      <c r="L47" s="136">
        <f>L48+L49+L50+L51+L52+L53+L54+L55</f>
        <v>0</v>
      </c>
      <c r="M47" s="136">
        <f>M48+M49+M50+M51+M52+M53+M54+M55</f>
        <v>0</v>
      </c>
      <c r="N47" s="136"/>
    </row>
    <row r="48" spans="1:14" s="132" customFormat="1" ht="12.75" customHeight="1">
      <c r="A48" s="125">
        <v>1123100</v>
      </c>
      <c r="B48" s="134" t="s">
        <v>341</v>
      </c>
      <c r="C48" s="135" t="s">
        <v>514</v>
      </c>
      <c r="D48" s="136">
        <v>0</v>
      </c>
      <c r="E48" s="128"/>
      <c r="F48" s="136"/>
      <c r="G48" s="136"/>
      <c r="H48" s="136">
        <v>0</v>
      </c>
      <c r="I48" s="136"/>
      <c r="J48" s="136">
        <v>0</v>
      </c>
      <c r="K48" s="136">
        <v>0</v>
      </c>
      <c r="L48" s="128"/>
      <c r="M48" s="136"/>
      <c r="N48" s="136"/>
    </row>
    <row r="49" spans="1:14" s="132" customFormat="1" ht="12" customHeight="1">
      <c r="A49" s="125">
        <v>1123200</v>
      </c>
      <c r="B49" s="134" t="s">
        <v>342</v>
      </c>
      <c r="C49" s="135" t="s">
        <v>515</v>
      </c>
      <c r="D49" s="136">
        <v>1350</v>
      </c>
      <c r="E49" s="228" t="s">
        <v>958</v>
      </c>
      <c r="F49" s="136"/>
      <c r="G49" s="136"/>
      <c r="H49" s="136">
        <v>1350</v>
      </c>
      <c r="I49" s="136"/>
      <c r="J49" s="136">
        <v>1164</v>
      </c>
      <c r="K49" s="136">
        <v>1164</v>
      </c>
      <c r="L49" s="128"/>
      <c r="M49" s="136"/>
      <c r="N49" s="136"/>
    </row>
    <row r="50" spans="1:14" s="132" customFormat="1" ht="13.5" customHeight="1">
      <c r="A50" s="125">
        <v>1123300</v>
      </c>
      <c r="B50" s="134" t="s">
        <v>343</v>
      </c>
      <c r="C50" s="135" t="s">
        <v>516</v>
      </c>
      <c r="D50" s="136">
        <v>150</v>
      </c>
      <c r="E50" s="128">
        <v>0</v>
      </c>
      <c r="F50" s="136"/>
      <c r="G50" s="136"/>
      <c r="H50" s="136">
        <v>150</v>
      </c>
      <c r="I50" s="136"/>
      <c r="J50" s="136">
        <v>28</v>
      </c>
      <c r="K50" s="136">
        <v>28</v>
      </c>
      <c r="L50" s="128"/>
      <c r="M50" s="136"/>
      <c r="N50" s="136"/>
    </row>
    <row r="51" spans="1:14" s="132" customFormat="1" ht="14.25" customHeight="1">
      <c r="A51" s="125">
        <v>1123400</v>
      </c>
      <c r="B51" s="134" t="s">
        <v>344</v>
      </c>
      <c r="C51" s="135" t="s">
        <v>517</v>
      </c>
      <c r="D51" s="136">
        <v>300</v>
      </c>
      <c r="E51" s="128">
        <v>0</v>
      </c>
      <c r="F51" s="136"/>
      <c r="G51" s="136"/>
      <c r="H51" s="136">
        <v>300</v>
      </c>
      <c r="I51" s="136"/>
      <c r="J51" s="136">
        <v>197.14</v>
      </c>
      <c r="K51" s="136">
        <v>197.14</v>
      </c>
      <c r="L51" s="128"/>
      <c r="M51" s="136"/>
      <c r="N51" s="136"/>
    </row>
    <row r="52" spans="1:14" s="132" customFormat="1" ht="14.25" customHeight="1">
      <c r="A52" s="125">
        <v>1123500</v>
      </c>
      <c r="B52" s="144" t="s">
        <v>345</v>
      </c>
      <c r="C52" s="145">
        <v>423500</v>
      </c>
      <c r="D52" s="136">
        <v>0</v>
      </c>
      <c r="E52" s="128">
        <v>0</v>
      </c>
      <c r="F52" s="136"/>
      <c r="G52" s="136"/>
      <c r="H52" s="136">
        <v>0</v>
      </c>
      <c r="I52" s="136"/>
      <c r="J52" s="136">
        <v>0</v>
      </c>
      <c r="K52" s="136">
        <v>0</v>
      </c>
      <c r="L52" s="128"/>
      <c r="M52" s="136"/>
      <c r="N52" s="136"/>
    </row>
    <row r="53" spans="1:14" s="132" customFormat="1" ht="12.75" customHeight="1">
      <c r="A53" s="125">
        <v>1123600</v>
      </c>
      <c r="B53" s="134" t="s">
        <v>346</v>
      </c>
      <c r="C53" s="135" t="s">
        <v>518</v>
      </c>
      <c r="D53" s="216">
        <v>0</v>
      </c>
      <c r="E53" s="128">
        <v>0</v>
      </c>
      <c r="F53" s="136"/>
      <c r="G53" s="136"/>
      <c r="H53" s="216">
        <v>0</v>
      </c>
      <c r="I53" s="136"/>
      <c r="J53" s="136">
        <v>0</v>
      </c>
      <c r="K53" s="136">
        <v>0</v>
      </c>
      <c r="L53" s="128"/>
      <c r="M53" s="136"/>
      <c r="N53" s="136"/>
    </row>
    <row r="54" spans="1:14" s="132" customFormat="1" ht="12.75" customHeight="1">
      <c r="A54" s="125">
        <v>1123700</v>
      </c>
      <c r="B54" s="134" t="s">
        <v>347</v>
      </c>
      <c r="C54" s="135" t="s">
        <v>519</v>
      </c>
      <c r="D54" s="136">
        <v>150</v>
      </c>
      <c r="E54" s="128">
        <v>0</v>
      </c>
      <c r="F54" s="136"/>
      <c r="G54" s="136"/>
      <c r="H54" s="136">
        <v>150</v>
      </c>
      <c r="I54" s="136"/>
      <c r="J54" s="136">
        <v>0</v>
      </c>
      <c r="K54" s="136">
        <v>0</v>
      </c>
      <c r="L54" s="128"/>
      <c r="M54" s="136"/>
      <c r="N54" s="136"/>
    </row>
    <row r="55" spans="1:14" s="132" customFormat="1" ht="18" customHeight="1">
      <c r="A55" s="125">
        <v>1123800</v>
      </c>
      <c r="B55" s="134" t="s">
        <v>348</v>
      </c>
      <c r="C55" s="135" t="s">
        <v>520</v>
      </c>
      <c r="D55" s="136">
        <v>200</v>
      </c>
      <c r="E55" s="128"/>
      <c r="F55" s="136"/>
      <c r="G55" s="136"/>
      <c r="H55" s="136">
        <v>200</v>
      </c>
      <c r="I55" s="136"/>
      <c r="J55" s="136">
        <v>144</v>
      </c>
      <c r="K55" s="136">
        <v>144</v>
      </c>
      <c r="L55" s="128"/>
      <c r="M55" s="136"/>
      <c r="N55" s="136"/>
    </row>
    <row r="56" spans="1:14" s="132" customFormat="1" ht="20.25" customHeight="1">
      <c r="A56" s="125">
        <v>1124000</v>
      </c>
      <c r="B56" s="138" t="s">
        <v>349</v>
      </c>
      <c r="C56" s="127" t="s">
        <v>655</v>
      </c>
      <c r="D56" s="136">
        <f>D57</f>
        <v>450</v>
      </c>
      <c r="E56" s="136">
        <f>E57</f>
        <v>0</v>
      </c>
      <c r="F56" s="136"/>
      <c r="G56" s="136"/>
      <c r="H56" s="136">
        <f>H57</f>
        <v>450</v>
      </c>
      <c r="I56" s="136"/>
      <c r="J56" s="136">
        <f>J57</f>
        <v>212.043</v>
      </c>
      <c r="K56" s="136">
        <f>K57</f>
        <v>212.043</v>
      </c>
      <c r="L56" s="136">
        <f>L57</f>
        <v>0</v>
      </c>
      <c r="M56" s="136">
        <f>M57</f>
        <v>0</v>
      </c>
      <c r="N56" s="136"/>
    </row>
    <row r="57" spans="1:14" s="132" customFormat="1" ht="15" customHeight="1">
      <c r="A57" s="125">
        <v>1124100</v>
      </c>
      <c r="B57" s="134" t="s">
        <v>350</v>
      </c>
      <c r="C57" s="135" t="s">
        <v>521</v>
      </c>
      <c r="D57" s="136">
        <v>450</v>
      </c>
      <c r="E57" s="128"/>
      <c r="F57" s="136"/>
      <c r="G57" s="136"/>
      <c r="H57" s="136">
        <v>450</v>
      </c>
      <c r="I57" s="136"/>
      <c r="J57" s="136">
        <v>212.043</v>
      </c>
      <c r="K57" s="136">
        <v>212.043</v>
      </c>
      <c r="L57" s="128"/>
      <c r="M57" s="136"/>
      <c r="N57" s="136"/>
    </row>
    <row r="58" spans="1:14" s="132" customFormat="1" ht="17.25" customHeight="1">
      <c r="A58" s="125">
        <v>1125000</v>
      </c>
      <c r="B58" s="138" t="s">
        <v>351</v>
      </c>
      <c r="C58" s="127" t="s">
        <v>655</v>
      </c>
      <c r="D58" s="136">
        <f>D59+D60</f>
        <v>600</v>
      </c>
      <c r="E58" s="136">
        <f>E59+E60</f>
        <v>0</v>
      </c>
      <c r="F58" s="136"/>
      <c r="G58" s="136"/>
      <c r="H58" s="136">
        <f>H59+H60</f>
        <v>600</v>
      </c>
      <c r="I58" s="136"/>
      <c r="J58" s="136">
        <f>J59+J60</f>
        <v>186.6</v>
      </c>
      <c r="K58" s="136">
        <f>K59+K60</f>
        <v>186.6</v>
      </c>
      <c r="L58" s="136">
        <f>L59+L60</f>
        <v>0</v>
      </c>
      <c r="M58" s="136">
        <f>M59+M60</f>
        <v>0</v>
      </c>
      <c r="N58" s="136"/>
    </row>
    <row r="59" spans="1:14" s="132" customFormat="1" ht="17.25" customHeight="1">
      <c r="A59" s="125">
        <v>1125100</v>
      </c>
      <c r="B59" s="134" t="s">
        <v>352</v>
      </c>
      <c r="C59" s="135" t="s">
        <v>522</v>
      </c>
      <c r="D59" s="136">
        <v>0</v>
      </c>
      <c r="E59" s="128"/>
      <c r="F59" s="136"/>
      <c r="G59" s="136"/>
      <c r="H59" s="136">
        <v>0</v>
      </c>
      <c r="I59" s="136"/>
      <c r="J59" s="136">
        <v>0</v>
      </c>
      <c r="K59" s="136">
        <v>0</v>
      </c>
      <c r="L59" s="128"/>
      <c r="M59" s="136"/>
      <c r="N59" s="136"/>
    </row>
    <row r="60" spans="1:14" s="132" customFormat="1" ht="18" customHeight="1">
      <c r="A60" s="125">
        <v>1125200</v>
      </c>
      <c r="B60" s="134" t="s">
        <v>353</v>
      </c>
      <c r="C60" s="135" t="s">
        <v>523</v>
      </c>
      <c r="D60" s="128">
        <v>600</v>
      </c>
      <c r="E60" s="128">
        <v>0</v>
      </c>
      <c r="F60" s="128"/>
      <c r="G60" s="128"/>
      <c r="H60" s="128">
        <v>600</v>
      </c>
      <c r="I60" s="128"/>
      <c r="J60" s="128">
        <v>186.6</v>
      </c>
      <c r="K60" s="128">
        <v>186.6</v>
      </c>
      <c r="L60" s="128"/>
      <c r="M60" s="136"/>
      <c r="N60" s="136"/>
    </row>
    <row r="61" spans="1:14" s="132" customFormat="1" ht="14.25" customHeight="1">
      <c r="A61" s="125">
        <v>1126000</v>
      </c>
      <c r="B61" s="138" t="s">
        <v>354</v>
      </c>
      <c r="C61" s="127" t="s">
        <v>655</v>
      </c>
      <c r="D61" s="136">
        <f>D62+D65+D68+D69</f>
        <v>4150</v>
      </c>
      <c r="E61" s="136">
        <f>E62+E65+E68+E69</f>
        <v>0</v>
      </c>
      <c r="F61" s="136"/>
      <c r="G61" s="136"/>
      <c r="H61" s="136">
        <f>H62+H65+H68+H69</f>
        <v>4150</v>
      </c>
      <c r="I61" s="136"/>
      <c r="J61" s="136">
        <f>J62+J65+J68+J69</f>
        <v>3732.1133</v>
      </c>
      <c r="K61" s="136">
        <f>K62+K65+K68+K69</f>
        <v>3732.1133</v>
      </c>
      <c r="L61" s="136">
        <f>L62+L65+L68+L69</f>
        <v>0</v>
      </c>
      <c r="M61" s="136">
        <f>M62+M65+M68+M69</f>
        <v>0</v>
      </c>
      <c r="N61" s="136"/>
    </row>
    <row r="62" spans="1:14" s="132" customFormat="1" ht="14.25" customHeight="1">
      <c r="A62" s="125">
        <v>1126100</v>
      </c>
      <c r="B62" s="134" t="s">
        <v>355</v>
      </c>
      <c r="C62" s="135" t="s">
        <v>524</v>
      </c>
      <c r="D62" s="136">
        <v>600</v>
      </c>
      <c r="E62" s="128"/>
      <c r="F62" s="136"/>
      <c r="G62" s="136"/>
      <c r="H62" s="136">
        <v>600</v>
      </c>
      <c r="I62" s="136"/>
      <c r="J62" s="136">
        <v>600</v>
      </c>
      <c r="K62" s="136">
        <v>600</v>
      </c>
      <c r="L62" s="128"/>
      <c r="M62" s="136"/>
      <c r="N62" s="136"/>
    </row>
    <row r="63" spans="1:14" s="132" customFormat="1" ht="18" customHeight="1" hidden="1">
      <c r="A63" s="125">
        <v>1126200</v>
      </c>
      <c r="B63" s="134" t="s">
        <v>356</v>
      </c>
      <c r="C63" s="135" t="s">
        <v>525</v>
      </c>
      <c r="D63" s="136"/>
      <c r="E63" s="128"/>
      <c r="F63" s="136"/>
      <c r="G63" s="136"/>
      <c r="H63" s="136"/>
      <c r="I63" s="136"/>
      <c r="J63" s="136"/>
      <c r="K63" s="136"/>
      <c r="L63" s="128"/>
      <c r="M63" s="136"/>
      <c r="N63" s="136"/>
    </row>
    <row r="64" spans="1:14" s="132" customFormat="1" ht="18" customHeight="1" hidden="1">
      <c r="A64" s="125">
        <v>1126300</v>
      </c>
      <c r="B64" s="134" t="s">
        <v>357</v>
      </c>
      <c r="C64" s="135" t="s">
        <v>526</v>
      </c>
      <c r="D64" s="136"/>
      <c r="E64" s="128"/>
      <c r="F64" s="136"/>
      <c r="G64" s="136"/>
      <c r="H64" s="136"/>
      <c r="I64" s="136"/>
      <c r="J64" s="136"/>
      <c r="K64" s="136"/>
      <c r="L64" s="128"/>
      <c r="M64" s="136"/>
      <c r="N64" s="136"/>
    </row>
    <row r="65" spans="1:14" s="132" customFormat="1" ht="16.5" customHeight="1">
      <c r="A65" s="137">
        <v>1126400</v>
      </c>
      <c r="B65" s="146" t="s">
        <v>358</v>
      </c>
      <c r="C65" s="135" t="s">
        <v>188</v>
      </c>
      <c r="D65" s="136">
        <v>2800</v>
      </c>
      <c r="E65" s="128"/>
      <c r="F65" s="136"/>
      <c r="G65" s="136"/>
      <c r="H65" s="136">
        <v>2800</v>
      </c>
      <c r="I65" s="136"/>
      <c r="J65" s="136">
        <v>2482.3033</v>
      </c>
      <c r="K65" s="136">
        <v>2482.3033</v>
      </c>
      <c r="L65" s="128"/>
      <c r="M65" s="136"/>
      <c r="N65" s="136"/>
    </row>
    <row r="66" spans="1:14" s="132" customFormat="1" ht="0.75" customHeight="1">
      <c r="A66" s="125">
        <v>1126500</v>
      </c>
      <c r="B66" s="147" t="s">
        <v>359</v>
      </c>
      <c r="C66" s="135" t="s">
        <v>189</v>
      </c>
      <c r="D66" s="136"/>
      <c r="E66" s="128"/>
      <c r="F66" s="136"/>
      <c r="G66" s="136"/>
      <c r="H66" s="136"/>
      <c r="I66" s="136"/>
      <c r="J66" s="136"/>
      <c r="K66" s="136"/>
      <c r="L66" s="128"/>
      <c r="M66" s="136"/>
      <c r="N66" s="136"/>
    </row>
    <row r="67" spans="1:14" s="132" customFormat="1" ht="16.5" customHeight="1" hidden="1">
      <c r="A67" s="137">
        <v>1126600</v>
      </c>
      <c r="B67" s="146" t="s">
        <v>360</v>
      </c>
      <c r="C67" s="135" t="s">
        <v>190</v>
      </c>
      <c r="D67" s="136"/>
      <c r="E67" s="128"/>
      <c r="F67" s="136"/>
      <c r="G67" s="136"/>
      <c r="H67" s="136"/>
      <c r="I67" s="136"/>
      <c r="J67" s="136"/>
      <c r="K67" s="136"/>
      <c r="L67" s="128"/>
      <c r="M67" s="136"/>
      <c r="N67" s="136"/>
    </row>
    <row r="68" spans="1:14" s="132" customFormat="1" ht="16.5" customHeight="1">
      <c r="A68" s="137">
        <v>1126700</v>
      </c>
      <c r="B68" s="146" t="s">
        <v>361</v>
      </c>
      <c r="C68" s="135" t="s">
        <v>191</v>
      </c>
      <c r="D68" s="136">
        <v>150</v>
      </c>
      <c r="E68" s="128"/>
      <c r="F68" s="136"/>
      <c r="G68" s="136"/>
      <c r="H68" s="136">
        <v>150</v>
      </c>
      <c r="I68" s="136"/>
      <c r="J68" s="136">
        <v>149.91</v>
      </c>
      <c r="K68" s="136">
        <v>149.91</v>
      </c>
      <c r="L68" s="128"/>
      <c r="M68" s="136"/>
      <c r="N68" s="136"/>
    </row>
    <row r="69" spans="1:14" s="132" customFormat="1" ht="16.5" customHeight="1">
      <c r="A69" s="137">
        <v>1126800</v>
      </c>
      <c r="B69" s="146" t="s">
        <v>362</v>
      </c>
      <c r="C69" s="135" t="s">
        <v>663</v>
      </c>
      <c r="D69" s="136">
        <v>600</v>
      </c>
      <c r="E69" s="128">
        <v>0</v>
      </c>
      <c r="F69" s="136"/>
      <c r="G69" s="136"/>
      <c r="H69" s="136">
        <v>600</v>
      </c>
      <c r="I69" s="136"/>
      <c r="J69" s="216">
        <v>499.9</v>
      </c>
      <c r="K69" s="216">
        <v>499.9</v>
      </c>
      <c r="L69" s="128"/>
      <c r="M69" s="136"/>
      <c r="N69" s="136"/>
    </row>
    <row r="70" spans="1:14" s="132" customFormat="1" ht="13.5" customHeight="1" hidden="1">
      <c r="A70" s="137">
        <v>1130000</v>
      </c>
      <c r="B70" s="148" t="s">
        <v>363</v>
      </c>
      <c r="C70" s="127" t="s">
        <v>655</v>
      </c>
      <c r="D70" s="136">
        <v>0</v>
      </c>
      <c r="E70" s="128"/>
      <c r="F70" s="136"/>
      <c r="G70" s="136"/>
      <c r="H70" s="136">
        <v>0</v>
      </c>
      <c r="I70" s="136"/>
      <c r="J70" s="136">
        <v>0</v>
      </c>
      <c r="K70" s="136">
        <v>0</v>
      </c>
      <c r="L70" s="128"/>
      <c r="M70" s="136"/>
      <c r="N70" s="136"/>
    </row>
    <row r="71" spans="1:14" s="132" customFormat="1" ht="13.5" customHeight="1" hidden="1">
      <c r="A71" s="137">
        <v>1130100</v>
      </c>
      <c r="B71" s="146" t="s">
        <v>364</v>
      </c>
      <c r="C71" s="135" t="s">
        <v>664</v>
      </c>
      <c r="D71" s="136"/>
      <c r="E71" s="128"/>
      <c r="F71" s="136"/>
      <c r="G71" s="136"/>
      <c r="H71" s="136"/>
      <c r="I71" s="136"/>
      <c r="J71" s="136"/>
      <c r="K71" s="136"/>
      <c r="L71" s="128"/>
      <c r="M71" s="136"/>
      <c r="N71" s="136"/>
    </row>
    <row r="72" spans="1:14" s="132" customFormat="1" ht="12.75" customHeight="1" hidden="1">
      <c r="A72" s="137">
        <v>1130200</v>
      </c>
      <c r="B72" s="146" t="s">
        <v>365</v>
      </c>
      <c r="C72" s="135" t="s">
        <v>665</v>
      </c>
      <c r="D72" s="136"/>
      <c r="E72" s="128"/>
      <c r="F72" s="136"/>
      <c r="G72" s="136"/>
      <c r="H72" s="136"/>
      <c r="I72" s="136"/>
      <c r="J72" s="136"/>
      <c r="K72" s="136"/>
      <c r="L72" s="128"/>
      <c r="M72" s="136"/>
      <c r="N72" s="136"/>
    </row>
    <row r="73" spans="1:14" s="132" customFormat="1" ht="25.5" customHeight="1" hidden="1">
      <c r="A73" s="137">
        <v>1130300</v>
      </c>
      <c r="B73" s="146" t="s">
        <v>527</v>
      </c>
      <c r="C73" s="135" t="s">
        <v>666</v>
      </c>
      <c r="D73" s="136"/>
      <c r="E73" s="128"/>
      <c r="F73" s="136"/>
      <c r="G73" s="136"/>
      <c r="H73" s="136"/>
      <c r="I73" s="136"/>
      <c r="J73" s="136"/>
      <c r="K73" s="136"/>
      <c r="L73" s="128"/>
      <c r="M73" s="136"/>
      <c r="N73" s="136"/>
    </row>
    <row r="74" spans="1:14" s="132" customFormat="1" ht="20.25" customHeight="1" hidden="1">
      <c r="A74" s="137">
        <v>1130400</v>
      </c>
      <c r="B74" s="146" t="s">
        <v>528</v>
      </c>
      <c r="C74" s="135" t="s">
        <v>667</v>
      </c>
      <c r="D74" s="136"/>
      <c r="E74" s="128"/>
      <c r="F74" s="136"/>
      <c r="G74" s="136"/>
      <c r="H74" s="136"/>
      <c r="I74" s="136"/>
      <c r="J74" s="136"/>
      <c r="K74" s="136"/>
      <c r="L74" s="128"/>
      <c r="M74" s="136"/>
      <c r="N74" s="136"/>
    </row>
    <row r="75" spans="1:14" s="132" customFormat="1" ht="22.5" customHeight="1" hidden="1">
      <c r="A75" s="137">
        <v>1131000</v>
      </c>
      <c r="B75" s="148" t="s">
        <v>529</v>
      </c>
      <c r="C75" s="127" t="s">
        <v>655</v>
      </c>
      <c r="D75" s="136"/>
      <c r="E75" s="128"/>
      <c r="F75" s="136"/>
      <c r="G75" s="136"/>
      <c r="H75" s="136"/>
      <c r="I75" s="136"/>
      <c r="J75" s="136"/>
      <c r="K75" s="136"/>
      <c r="L75" s="128"/>
      <c r="M75" s="136"/>
      <c r="N75" s="136"/>
    </row>
    <row r="76" spans="1:14" s="132" customFormat="1" ht="21.75" customHeight="1" hidden="1">
      <c r="A76" s="137">
        <v>1131100</v>
      </c>
      <c r="B76" s="146" t="s">
        <v>530</v>
      </c>
      <c r="C76" s="135" t="s">
        <v>668</v>
      </c>
      <c r="D76" s="136"/>
      <c r="E76" s="128"/>
      <c r="F76" s="136"/>
      <c r="G76" s="136"/>
      <c r="H76" s="136"/>
      <c r="I76" s="136"/>
      <c r="J76" s="136"/>
      <c r="K76" s="136"/>
      <c r="L76" s="128"/>
      <c r="M76" s="136"/>
      <c r="N76" s="136"/>
    </row>
    <row r="77" spans="1:14" s="132" customFormat="1" ht="12" customHeight="1" hidden="1">
      <c r="A77" s="137">
        <v>1131200</v>
      </c>
      <c r="B77" s="146" t="s">
        <v>531</v>
      </c>
      <c r="C77" s="135" t="s">
        <v>669</v>
      </c>
      <c r="D77" s="136"/>
      <c r="E77" s="128"/>
      <c r="F77" s="136"/>
      <c r="G77" s="136"/>
      <c r="H77" s="136"/>
      <c r="I77" s="136"/>
      <c r="J77" s="136"/>
      <c r="K77" s="136"/>
      <c r="L77" s="128"/>
      <c r="M77" s="136"/>
      <c r="N77" s="136"/>
    </row>
    <row r="78" spans="1:14" s="132" customFormat="1" ht="12.75" customHeight="1" hidden="1">
      <c r="A78" s="137">
        <v>1131300</v>
      </c>
      <c r="B78" s="146" t="s">
        <v>532</v>
      </c>
      <c r="C78" s="135" t="s">
        <v>301</v>
      </c>
      <c r="D78" s="136"/>
      <c r="E78" s="128"/>
      <c r="F78" s="136"/>
      <c r="G78" s="136"/>
      <c r="H78" s="136"/>
      <c r="I78" s="136"/>
      <c r="J78" s="136"/>
      <c r="K78" s="136"/>
      <c r="L78" s="128"/>
      <c r="M78" s="136"/>
      <c r="N78" s="136"/>
    </row>
    <row r="79" spans="1:14" s="132" customFormat="1" ht="12" customHeight="1" hidden="1">
      <c r="A79" s="125">
        <v>1140000</v>
      </c>
      <c r="B79" s="148" t="s">
        <v>533</v>
      </c>
      <c r="C79" s="127" t="s">
        <v>655</v>
      </c>
      <c r="D79" s="136">
        <v>0</v>
      </c>
      <c r="E79" s="128"/>
      <c r="F79" s="136"/>
      <c r="G79" s="136"/>
      <c r="H79" s="136">
        <v>0</v>
      </c>
      <c r="I79" s="136"/>
      <c r="J79" s="136">
        <v>0</v>
      </c>
      <c r="K79" s="136">
        <v>0</v>
      </c>
      <c r="L79" s="128"/>
      <c r="M79" s="136"/>
      <c r="N79" s="136"/>
    </row>
    <row r="80" spans="1:14" s="132" customFormat="1" ht="25.5" customHeight="1" hidden="1">
      <c r="A80" s="125">
        <v>1141000</v>
      </c>
      <c r="B80" s="146" t="s">
        <v>534</v>
      </c>
      <c r="C80" s="135" t="s">
        <v>302</v>
      </c>
      <c r="D80" s="136"/>
      <c r="E80" s="128"/>
      <c r="F80" s="136"/>
      <c r="G80" s="136"/>
      <c r="H80" s="136"/>
      <c r="I80" s="136"/>
      <c r="J80" s="136"/>
      <c r="K80" s="136"/>
      <c r="L80" s="128"/>
      <c r="M80" s="136"/>
      <c r="N80" s="136"/>
    </row>
    <row r="81" spans="1:14" s="132" customFormat="1" ht="25.5" customHeight="1" hidden="1">
      <c r="A81" s="125">
        <v>1142000</v>
      </c>
      <c r="B81" s="146" t="s">
        <v>535</v>
      </c>
      <c r="C81" s="135" t="s">
        <v>303</v>
      </c>
      <c r="D81" s="136"/>
      <c r="E81" s="128"/>
      <c r="F81" s="136"/>
      <c r="G81" s="136"/>
      <c r="H81" s="136"/>
      <c r="I81" s="136"/>
      <c r="J81" s="136"/>
      <c r="K81" s="136"/>
      <c r="L81" s="128"/>
      <c r="M81" s="136"/>
      <c r="N81" s="136"/>
    </row>
    <row r="82" spans="1:14" s="132" customFormat="1" ht="31.5" customHeight="1" hidden="1">
      <c r="A82" s="125">
        <v>1143000</v>
      </c>
      <c r="B82" s="146" t="s">
        <v>536</v>
      </c>
      <c r="C82" s="135" t="s">
        <v>304</v>
      </c>
      <c r="D82" s="136"/>
      <c r="E82" s="128"/>
      <c r="F82" s="136"/>
      <c r="G82" s="136"/>
      <c r="H82" s="136"/>
      <c r="I82" s="136"/>
      <c r="J82" s="136"/>
      <c r="K82" s="136"/>
      <c r="L82" s="128"/>
      <c r="M82" s="136"/>
      <c r="N82" s="136"/>
    </row>
    <row r="83" spans="1:14" s="132" customFormat="1" ht="33.75" customHeight="1" hidden="1">
      <c r="A83" s="125">
        <v>1144000</v>
      </c>
      <c r="B83" s="146" t="s">
        <v>537</v>
      </c>
      <c r="C83" s="135" t="s">
        <v>305</v>
      </c>
      <c r="D83" s="136"/>
      <c r="E83" s="128"/>
      <c r="F83" s="136"/>
      <c r="G83" s="136"/>
      <c r="H83" s="136"/>
      <c r="I83" s="136"/>
      <c r="J83" s="136"/>
      <c r="K83" s="136"/>
      <c r="L83" s="128"/>
      <c r="M83" s="136"/>
      <c r="N83" s="136"/>
    </row>
    <row r="84" spans="1:14" s="132" customFormat="1" ht="12" customHeight="1" hidden="1">
      <c r="A84" s="149">
        <v>1150000</v>
      </c>
      <c r="B84" s="150" t="s">
        <v>538</v>
      </c>
      <c r="C84" s="127" t="s">
        <v>655</v>
      </c>
      <c r="D84" s="136">
        <v>0</v>
      </c>
      <c r="E84" s="128"/>
      <c r="F84" s="136"/>
      <c r="G84" s="136"/>
      <c r="H84" s="136">
        <v>0</v>
      </c>
      <c r="I84" s="136"/>
      <c r="J84" s="136">
        <v>0</v>
      </c>
      <c r="K84" s="136">
        <v>0</v>
      </c>
      <c r="L84" s="128"/>
      <c r="M84" s="136"/>
      <c r="N84" s="136"/>
    </row>
    <row r="85" spans="1:14" s="132" customFormat="1" ht="25.5" customHeight="1" hidden="1">
      <c r="A85" s="149">
        <v>1151000</v>
      </c>
      <c r="B85" s="151" t="s">
        <v>539</v>
      </c>
      <c r="C85" s="127" t="s">
        <v>655</v>
      </c>
      <c r="D85" s="136"/>
      <c r="E85" s="128"/>
      <c r="F85" s="136"/>
      <c r="G85" s="136"/>
      <c r="H85" s="136"/>
      <c r="I85" s="136"/>
      <c r="J85" s="136"/>
      <c r="K85" s="136"/>
      <c r="L85" s="128"/>
      <c r="M85" s="136"/>
      <c r="N85" s="136"/>
    </row>
    <row r="86" spans="1:14" s="132" customFormat="1" ht="25.5" customHeight="1" hidden="1">
      <c r="A86" s="149">
        <v>1151100</v>
      </c>
      <c r="B86" s="152" t="s">
        <v>540</v>
      </c>
      <c r="C86" s="149">
        <v>461100</v>
      </c>
      <c r="D86" s="136"/>
      <c r="E86" s="128"/>
      <c r="F86" s="136"/>
      <c r="G86" s="136"/>
      <c r="H86" s="136"/>
      <c r="I86" s="136"/>
      <c r="J86" s="136"/>
      <c r="K86" s="136"/>
      <c r="L86" s="128"/>
      <c r="M86" s="136"/>
      <c r="N86" s="136"/>
    </row>
    <row r="87" spans="1:14" s="153" customFormat="1" ht="25.5" customHeight="1" hidden="1">
      <c r="A87" s="149">
        <v>1151200</v>
      </c>
      <c r="B87" s="152" t="s">
        <v>796</v>
      </c>
      <c r="C87" s="149">
        <v>461200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1:14" s="153" customFormat="1" ht="25.5" customHeight="1" hidden="1">
      <c r="A88" s="149">
        <v>1152000</v>
      </c>
      <c r="B88" s="150" t="s">
        <v>797</v>
      </c>
      <c r="C88" s="127" t="s">
        <v>655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1:14" s="153" customFormat="1" ht="25.5" customHeight="1" hidden="1">
      <c r="A89" s="149">
        <v>1152100</v>
      </c>
      <c r="B89" s="154" t="s">
        <v>798</v>
      </c>
      <c r="C89" s="149">
        <v>462100</v>
      </c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</row>
    <row r="90" spans="1:14" s="153" customFormat="1" ht="25.5" customHeight="1" hidden="1">
      <c r="A90" s="149">
        <v>1152200</v>
      </c>
      <c r="B90" s="154" t="s">
        <v>799</v>
      </c>
      <c r="C90" s="149">
        <v>462200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</row>
    <row r="91" spans="1:14" s="153" customFormat="1" ht="25.5" customHeight="1" hidden="1">
      <c r="A91" s="149">
        <v>1153000</v>
      </c>
      <c r="B91" s="150" t="s">
        <v>800</v>
      </c>
      <c r="C91" s="127" t="s">
        <v>655</v>
      </c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1:14" s="153" customFormat="1" ht="25.5" customHeight="1" hidden="1">
      <c r="A92" s="149">
        <v>1153100</v>
      </c>
      <c r="B92" s="154" t="s">
        <v>801</v>
      </c>
      <c r="C92" s="149">
        <v>463100</v>
      </c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4" s="153" customFormat="1" ht="25.5" customHeight="1" hidden="1">
      <c r="A93" s="149">
        <v>1153200</v>
      </c>
      <c r="B93" s="154" t="s">
        <v>802</v>
      </c>
      <c r="C93" s="149">
        <v>463200</v>
      </c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4" s="153" customFormat="1" ht="25.5" customHeight="1" hidden="1">
      <c r="A94" s="149">
        <v>1153300</v>
      </c>
      <c r="B94" s="154" t="s">
        <v>803</v>
      </c>
      <c r="C94" s="149">
        <v>463300</v>
      </c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1:14" s="153" customFormat="1" ht="25.5" customHeight="1" hidden="1">
      <c r="A95" s="149">
        <v>1153400</v>
      </c>
      <c r="B95" s="154" t="s">
        <v>804</v>
      </c>
      <c r="C95" s="149">
        <v>463400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1:14" s="153" customFormat="1" ht="25.5" customHeight="1" hidden="1">
      <c r="A96" s="149">
        <v>1153500</v>
      </c>
      <c r="B96" s="155" t="s">
        <v>805</v>
      </c>
      <c r="C96" s="149">
        <v>463500</v>
      </c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1:14" s="153" customFormat="1" ht="31.5" customHeight="1" hidden="1">
      <c r="A97" s="149">
        <v>1153700</v>
      </c>
      <c r="B97" s="155" t="s">
        <v>806</v>
      </c>
      <c r="C97" s="149">
        <v>463700</v>
      </c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1:14" s="153" customFormat="1" ht="33" customHeight="1" hidden="1">
      <c r="A98" s="149">
        <v>1153800</v>
      </c>
      <c r="B98" s="155" t="s">
        <v>807</v>
      </c>
      <c r="C98" s="149">
        <v>463800</v>
      </c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1:14" s="153" customFormat="1" ht="12" customHeight="1" hidden="1">
      <c r="A99" s="149">
        <v>1153900</v>
      </c>
      <c r="B99" s="155" t="s">
        <v>808</v>
      </c>
      <c r="C99" s="149">
        <v>463900</v>
      </c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1:14" s="153" customFormat="1" ht="32.25" customHeight="1" hidden="1">
      <c r="A100" s="149">
        <v>1154000</v>
      </c>
      <c r="B100" s="156" t="s">
        <v>809</v>
      </c>
      <c r="C100" s="127" t="s">
        <v>655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1:14" s="153" customFormat="1" ht="25.5" customHeight="1" hidden="1">
      <c r="A101" s="149">
        <v>1154100</v>
      </c>
      <c r="B101" s="155" t="s">
        <v>810</v>
      </c>
      <c r="C101" s="149">
        <v>465100</v>
      </c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1:14" s="153" customFormat="1" ht="25.5" customHeight="1" hidden="1">
      <c r="A102" s="149">
        <v>1154200</v>
      </c>
      <c r="B102" s="155" t="s">
        <v>811</v>
      </c>
      <c r="C102" s="149">
        <v>465200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1:14" s="153" customFormat="1" ht="25.5" customHeight="1" hidden="1">
      <c r="A103" s="149">
        <v>1154300</v>
      </c>
      <c r="B103" s="155" t="s">
        <v>787</v>
      </c>
      <c r="C103" s="149">
        <v>465300</v>
      </c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1:14" s="153" customFormat="1" ht="32.25" customHeight="1" hidden="1">
      <c r="A104" s="149">
        <v>1154500</v>
      </c>
      <c r="B104" s="155" t="s">
        <v>788</v>
      </c>
      <c r="C104" s="149">
        <v>465500</v>
      </c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1:14" s="153" customFormat="1" ht="31.5" customHeight="1" hidden="1">
      <c r="A105" s="149">
        <v>1154600</v>
      </c>
      <c r="B105" s="155" t="s">
        <v>789</v>
      </c>
      <c r="C105" s="149">
        <v>465600</v>
      </c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1:14" s="153" customFormat="1" ht="12.75" customHeight="1" hidden="1">
      <c r="A106" s="149">
        <v>1154700</v>
      </c>
      <c r="B106" s="155" t="s">
        <v>790</v>
      </c>
      <c r="C106" s="135" t="s">
        <v>306</v>
      </c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1:14" s="153" customFormat="1" ht="21" customHeight="1" hidden="1">
      <c r="A107" s="126">
        <v>1160000</v>
      </c>
      <c r="B107" s="148" t="s">
        <v>791</v>
      </c>
      <c r="C107" s="127" t="s">
        <v>655</v>
      </c>
      <c r="D107" s="128">
        <v>0</v>
      </c>
      <c r="E107" s="128"/>
      <c r="F107" s="128"/>
      <c r="G107" s="128"/>
      <c r="H107" s="128">
        <v>0</v>
      </c>
      <c r="I107" s="128"/>
      <c r="J107" s="128">
        <v>0</v>
      </c>
      <c r="K107" s="128">
        <v>0</v>
      </c>
      <c r="L107" s="128"/>
      <c r="M107" s="128"/>
      <c r="N107" s="128"/>
    </row>
    <row r="108" spans="1:14" s="153" customFormat="1" ht="25.5" customHeight="1" hidden="1">
      <c r="A108" s="125">
        <v>1161000</v>
      </c>
      <c r="B108" s="148" t="s">
        <v>144</v>
      </c>
      <c r="C108" s="127" t="s">
        <v>655</v>
      </c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1:14" s="153" customFormat="1" ht="25.5" customHeight="1" hidden="1">
      <c r="A109" s="125">
        <v>1161100</v>
      </c>
      <c r="B109" s="134" t="s">
        <v>124</v>
      </c>
      <c r="C109" s="145">
        <v>471100</v>
      </c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</row>
    <row r="110" spans="1:14" s="153" customFormat="1" ht="25.5" customHeight="1" hidden="1">
      <c r="A110" s="125">
        <v>1161200</v>
      </c>
      <c r="B110" s="146" t="s">
        <v>125</v>
      </c>
      <c r="C110" s="145">
        <v>471200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</row>
    <row r="111" spans="1:14" s="153" customFormat="1" ht="30.75" customHeight="1" hidden="1">
      <c r="A111" s="125">
        <v>1162000</v>
      </c>
      <c r="B111" s="148" t="s">
        <v>145</v>
      </c>
      <c r="C111" s="127" t="s">
        <v>655</v>
      </c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</row>
    <row r="112" spans="1:14" s="153" customFormat="1" ht="21" customHeight="1" hidden="1">
      <c r="A112" s="125">
        <v>1162100</v>
      </c>
      <c r="B112" s="146" t="s">
        <v>126</v>
      </c>
      <c r="C112" s="135" t="s">
        <v>307</v>
      </c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</row>
    <row r="113" spans="1:14" s="153" customFormat="1" ht="13.5" customHeight="1" hidden="1">
      <c r="A113" s="125">
        <v>1162200</v>
      </c>
      <c r="B113" s="146" t="s">
        <v>127</v>
      </c>
      <c r="C113" s="135" t="s">
        <v>308</v>
      </c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1:14" s="153" customFormat="1" ht="21" customHeight="1" hidden="1">
      <c r="A114" s="125">
        <v>1162300</v>
      </c>
      <c r="B114" s="146" t="s">
        <v>128</v>
      </c>
      <c r="C114" s="135" t="s">
        <v>309</v>
      </c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1:14" s="153" customFormat="1" ht="21.75" customHeight="1" hidden="1">
      <c r="A115" s="125">
        <v>1162400</v>
      </c>
      <c r="B115" s="146" t="s">
        <v>129</v>
      </c>
      <c r="C115" s="135" t="s">
        <v>310</v>
      </c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1:14" s="153" customFormat="1" ht="33.75" customHeight="1" hidden="1">
      <c r="A116" s="125">
        <v>1162500</v>
      </c>
      <c r="B116" s="146" t="s">
        <v>130</v>
      </c>
      <c r="C116" s="135" t="s">
        <v>311</v>
      </c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</row>
    <row r="117" spans="1:14" s="153" customFormat="1" ht="21.75" customHeight="1" hidden="1">
      <c r="A117" s="125">
        <v>1162600</v>
      </c>
      <c r="B117" s="146" t="s">
        <v>131</v>
      </c>
      <c r="C117" s="135" t="s">
        <v>312</v>
      </c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spans="1:14" s="153" customFormat="1" ht="23.25" customHeight="1" hidden="1">
      <c r="A118" s="125">
        <v>1162700</v>
      </c>
      <c r="B118" s="134" t="s">
        <v>132</v>
      </c>
      <c r="C118" s="135" t="s">
        <v>313</v>
      </c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spans="1:14" s="153" customFormat="1" ht="12" customHeight="1" hidden="1">
      <c r="A119" s="125">
        <v>1162800</v>
      </c>
      <c r="B119" s="146" t="s">
        <v>133</v>
      </c>
      <c r="C119" s="135" t="s">
        <v>314</v>
      </c>
      <c r="D119" s="157"/>
      <c r="E119" s="128"/>
      <c r="F119" s="157"/>
      <c r="G119" s="157"/>
      <c r="H119" s="157"/>
      <c r="I119" s="157"/>
      <c r="J119" s="157"/>
      <c r="K119" s="157"/>
      <c r="L119" s="128"/>
      <c r="M119" s="157"/>
      <c r="N119" s="157"/>
    </row>
    <row r="120" spans="1:14" s="153" customFormat="1" ht="13.5" customHeight="1" hidden="1">
      <c r="A120" s="158">
        <v>1162900</v>
      </c>
      <c r="B120" s="146" t="s">
        <v>134</v>
      </c>
      <c r="C120" s="135" t="s">
        <v>315</v>
      </c>
      <c r="D120" s="157"/>
      <c r="E120" s="128"/>
      <c r="F120" s="157"/>
      <c r="G120" s="157"/>
      <c r="H120" s="157"/>
      <c r="I120" s="157"/>
      <c r="J120" s="157"/>
      <c r="K120" s="157"/>
      <c r="L120" s="128"/>
      <c r="M120" s="157"/>
      <c r="N120" s="157"/>
    </row>
    <row r="121" spans="1:14" s="153" customFormat="1" ht="13.5" customHeight="1" hidden="1">
      <c r="A121" s="158">
        <v>1163000</v>
      </c>
      <c r="B121" s="148" t="s">
        <v>146</v>
      </c>
      <c r="C121" s="127" t="s">
        <v>655</v>
      </c>
      <c r="D121" s="157"/>
      <c r="E121" s="128"/>
      <c r="F121" s="157"/>
      <c r="G121" s="157"/>
      <c r="H121" s="157"/>
      <c r="I121" s="157"/>
      <c r="J121" s="157"/>
      <c r="K121" s="157"/>
      <c r="L121" s="128"/>
      <c r="M121" s="157"/>
      <c r="N121" s="157"/>
    </row>
    <row r="122" spans="1:14" s="153" customFormat="1" ht="13.5" customHeight="1" hidden="1">
      <c r="A122" s="158">
        <v>1163100</v>
      </c>
      <c r="B122" s="146" t="s">
        <v>147</v>
      </c>
      <c r="C122" s="135" t="s">
        <v>317</v>
      </c>
      <c r="D122" s="157"/>
      <c r="E122" s="128"/>
      <c r="F122" s="157"/>
      <c r="G122" s="157"/>
      <c r="H122" s="157"/>
      <c r="I122" s="157"/>
      <c r="J122" s="157"/>
      <c r="K122" s="157"/>
      <c r="L122" s="128"/>
      <c r="M122" s="157"/>
      <c r="N122" s="157"/>
    </row>
    <row r="123" spans="1:14" s="153" customFormat="1" ht="11.25" customHeight="1">
      <c r="A123" s="158">
        <v>1170000</v>
      </c>
      <c r="B123" s="138" t="s">
        <v>148</v>
      </c>
      <c r="C123" s="127" t="s">
        <v>655</v>
      </c>
      <c r="D123" s="157">
        <f>D127</f>
        <v>150</v>
      </c>
      <c r="E123" s="157">
        <f>E127</f>
        <v>0</v>
      </c>
      <c r="F123" s="157"/>
      <c r="G123" s="157"/>
      <c r="H123" s="157">
        <f>H127</f>
        <v>150</v>
      </c>
      <c r="I123" s="157"/>
      <c r="J123" s="157">
        <f>J127</f>
        <v>29.225</v>
      </c>
      <c r="K123" s="157">
        <f>K127</f>
        <v>29.225</v>
      </c>
      <c r="L123" s="157">
        <f>L127</f>
        <v>0</v>
      </c>
      <c r="M123" s="157">
        <f>M127</f>
        <v>0</v>
      </c>
      <c r="N123" s="157"/>
    </row>
    <row r="124" spans="1:14" s="153" customFormat="1" ht="17.25" customHeight="1" hidden="1">
      <c r="A124" s="158">
        <v>1171000</v>
      </c>
      <c r="B124" s="138" t="s">
        <v>149</v>
      </c>
      <c r="C124" s="127" t="s">
        <v>655</v>
      </c>
      <c r="D124" s="157"/>
      <c r="E124" s="128"/>
      <c r="F124" s="157"/>
      <c r="G124" s="157"/>
      <c r="H124" s="157"/>
      <c r="I124" s="157"/>
      <c r="J124" s="157"/>
      <c r="K124" s="157"/>
      <c r="L124" s="128"/>
      <c r="M124" s="157"/>
      <c r="N124" s="157"/>
    </row>
    <row r="125" spans="1:14" s="153" customFormat="1" ht="18" customHeight="1" hidden="1">
      <c r="A125" s="158">
        <v>1171100</v>
      </c>
      <c r="B125" s="134" t="s">
        <v>598</v>
      </c>
      <c r="C125" s="135" t="s">
        <v>183</v>
      </c>
      <c r="D125" s="157"/>
      <c r="E125" s="128"/>
      <c r="F125" s="157"/>
      <c r="G125" s="157"/>
      <c r="H125" s="157"/>
      <c r="I125" s="157"/>
      <c r="J125" s="157"/>
      <c r="K125" s="157"/>
      <c r="L125" s="128"/>
      <c r="M125" s="157"/>
      <c r="N125" s="157"/>
    </row>
    <row r="126" spans="1:14" s="153" customFormat="1" ht="24.75" customHeight="1" hidden="1">
      <c r="A126" s="158">
        <v>1171200</v>
      </c>
      <c r="B126" s="146" t="s">
        <v>599</v>
      </c>
      <c r="C126" s="135" t="s">
        <v>184</v>
      </c>
      <c r="D126" s="157"/>
      <c r="E126" s="128"/>
      <c r="F126" s="157"/>
      <c r="G126" s="157"/>
      <c r="H126" s="157"/>
      <c r="I126" s="157"/>
      <c r="J126" s="157"/>
      <c r="K126" s="157"/>
      <c r="L126" s="128"/>
      <c r="M126" s="157"/>
      <c r="N126" s="157"/>
    </row>
    <row r="127" spans="1:14" s="153" customFormat="1" ht="30" customHeight="1">
      <c r="A127" s="125">
        <v>1172000</v>
      </c>
      <c r="B127" s="148" t="s">
        <v>150</v>
      </c>
      <c r="C127" s="127" t="s">
        <v>655</v>
      </c>
      <c r="D127" s="157">
        <f>D130</f>
        <v>150</v>
      </c>
      <c r="E127" s="157">
        <f>E130</f>
        <v>0</v>
      </c>
      <c r="F127" s="157"/>
      <c r="G127" s="157"/>
      <c r="H127" s="157">
        <f>H130</f>
        <v>150</v>
      </c>
      <c r="I127" s="157"/>
      <c r="J127" s="157">
        <f>J130</f>
        <v>29.225</v>
      </c>
      <c r="K127" s="157">
        <f>K130</f>
        <v>29.225</v>
      </c>
      <c r="L127" s="157">
        <f>L130</f>
        <v>0</v>
      </c>
      <c r="M127" s="157">
        <f>M130</f>
        <v>0</v>
      </c>
      <c r="N127" s="157"/>
    </row>
    <row r="128" spans="1:14" s="153" customFormat="1" ht="12" customHeight="1" hidden="1">
      <c r="A128" s="125">
        <v>1172100</v>
      </c>
      <c r="B128" s="146" t="s">
        <v>151</v>
      </c>
      <c r="C128" s="135" t="s">
        <v>185</v>
      </c>
      <c r="D128" s="157"/>
      <c r="E128" s="128"/>
      <c r="F128" s="157"/>
      <c r="G128" s="157"/>
      <c r="H128" s="157"/>
      <c r="I128" s="157"/>
      <c r="J128" s="157"/>
      <c r="K128" s="157"/>
      <c r="L128" s="128"/>
      <c r="M128" s="157"/>
      <c r="N128" s="157"/>
    </row>
    <row r="129" spans="1:14" s="153" customFormat="1" ht="10.5" customHeight="1" hidden="1">
      <c r="A129" s="125">
        <v>1172200</v>
      </c>
      <c r="B129" s="146" t="s">
        <v>152</v>
      </c>
      <c r="C129" s="159">
        <v>482200</v>
      </c>
      <c r="D129" s="157"/>
      <c r="E129" s="128"/>
      <c r="F129" s="157"/>
      <c r="G129" s="157"/>
      <c r="H129" s="157"/>
      <c r="I129" s="157"/>
      <c r="J129" s="157"/>
      <c r="K129" s="157"/>
      <c r="L129" s="128"/>
      <c r="M129" s="157"/>
      <c r="N129" s="157"/>
    </row>
    <row r="130" spans="1:14" s="153" customFormat="1" ht="19.5" customHeight="1">
      <c r="A130" s="125">
        <v>1172300</v>
      </c>
      <c r="B130" s="146" t="s">
        <v>600</v>
      </c>
      <c r="C130" s="135" t="s">
        <v>186</v>
      </c>
      <c r="D130" s="157">
        <v>150</v>
      </c>
      <c r="E130" s="128"/>
      <c r="F130" s="157"/>
      <c r="G130" s="157"/>
      <c r="H130" s="157">
        <v>150</v>
      </c>
      <c r="I130" s="157"/>
      <c r="J130" s="157">
        <v>29.225</v>
      </c>
      <c r="K130" s="157">
        <v>29.225</v>
      </c>
      <c r="L130" s="128"/>
      <c r="M130" s="157"/>
      <c r="N130" s="157"/>
    </row>
    <row r="131" spans="1:14" s="153" customFormat="1" ht="0.75" customHeight="1">
      <c r="A131" s="125">
        <v>1172400</v>
      </c>
      <c r="B131" s="146" t="s">
        <v>601</v>
      </c>
      <c r="C131" s="135" t="s">
        <v>187</v>
      </c>
      <c r="D131" s="157"/>
      <c r="E131" s="128"/>
      <c r="F131" s="157"/>
      <c r="G131" s="157"/>
      <c r="H131" s="157"/>
      <c r="I131" s="157"/>
      <c r="J131" s="157"/>
      <c r="K131" s="157"/>
      <c r="L131" s="128"/>
      <c r="M131" s="157"/>
      <c r="N131" s="157"/>
    </row>
    <row r="132" spans="1:14" s="153" customFormat="1" ht="19.5" customHeight="1" hidden="1">
      <c r="A132" s="125">
        <v>1173000</v>
      </c>
      <c r="B132" s="148" t="s">
        <v>153</v>
      </c>
      <c r="C132" s="127" t="s">
        <v>655</v>
      </c>
      <c r="D132" s="157"/>
      <c r="E132" s="128"/>
      <c r="F132" s="157"/>
      <c r="G132" s="157"/>
      <c r="H132" s="157"/>
      <c r="I132" s="157"/>
      <c r="J132" s="157"/>
      <c r="K132" s="157"/>
      <c r="L132" s="128"/>
      <c r="M132" s="157"/>
      <c r="N132" s="157"/>
    </row>
    <row r="133" spans="1:14" s="153" customFormat="1" ht="20.25" customHeight="1" hidden="1">
      <c r="A133" s="158">
        <v>1173100</v>
      </c>
      <c r="B133" s="146" t="s">
        <v>154</v>
      </c>
      <c r="C133" s="135" t="s">
        <v>210</v>
      </c>
      <c r="D133" s="157"/>
      <c r="E133" s="128"/>
      <c r="F133" s="157"/>
      <c r="G133" s="157"/>
      <c r="H133" s="157"/>
      <c r="I133" s="157"/>
      <c r="J133" s="157"/>
      <c r="K133" s="157"/>
      <c r="L133" s="128"/>
      <c r="M133" s="157"/>
      <c r="N133" s="157"/>
    </row>
    <row r="134" spans="1:14" s="153" customFormat="1" ht="22.5" customHeight="1" hidden="1">
      <c r="A134" s="158">
        <v>1174000</v>
      </c>
      <c r="B134" s="148" t="s">
        <v>155</v>
      </c>
      <c r="C134" s="127" t="s">
        <v>655</v>
      </c>
      <c r="D134" s="157"/>
      <c r="E134" s="128"/>
      <c r="F134" s="157"/>
      <c r="G134" s="157"/>
      <c r="H134" s="157"/>
      <c r="I134" s="157"/>
      <c r="J134" s="157"/>
      <c r="K134" s="157"/>
      <c r="L134" s="128"/>
      <c r="M134" s="157"/>
      <c r="N134" s="157"/>
    </row>
    <row r="135" spans="1:14" s="153" customFormat="1" ht="21.75" customHeight="1" hidden="1">
      <c r="A135" s="158">
        <v>1174100</v>
      </c>
      <c r="B135" s="146" t="s">
        <v>156</v>
      </c>
      <c r="C135" s="135" t="s">
        <v>211</v>
      </c>
      <c r="D135" s="157"/>
      <c r="E135" s="128"/>
      <c r="F135" s="157"/>
      <c r="G135" s="157"/>
      <c r="H135" s="157"/>
      <c r="I135" s="157"/>
      <c r="J135" s="157"/>
      <c r="K135" s="157"/>
      <c r="L135" s="128"/>
      <c r="M135" s="157"/>
      <c r="N135" s="157"/>
    </row>
    <row r="136" spans="1:14" s="153" customFormat="1" ht="24" customHeight="1" hidden="1">
      <c r="A136" s="158">
        <v>1174200</v>
      </c>
      <c r="B136" s="146" t="s">
        <v>602</v>
      </c>
      <c r="C136" s="135" t="s">
        <v>212</v>
      </c>
      <c r="D136" s="157"/>
      <c r="E136" s="128"/>
      <c r="F136" s="157"/>
      <c r="G136" s="157"/>
      <c r="H136" s="157"/>
      <c r="I136" s="157"/>
      <c r="J136" s="157"/>
      <c r="K136" s="157"/>
      <c r="L136" s="128"/>
      <c r="M136" s="157"/>
      <c r="N136" s="157"/>
    </row>
    <row r="137" spans="1:14" s="153" customFormat="1" ht="0.75" customHeight="1" hidden="1">
      <c r="A137" s="158">
        <v>1175000</v>
      </c>
      <c r="B137" s="148" t="s">
        <v>107</v>
      </c>
      <c r="C137" s="127" t="s">
        <v>655</v>
      </c>
      <c r="D137" s="157"/>
      <c r="E137" s="128"/>
      <c r="F137" s="157"/>
      <c r="G137" s="157"/>
      <c r="H137" s="157"/>
      <c r="I137" s="157"/>
      <c r="J137" s="157"/>
      <c r="K137" s="157"/>
      <c r="L137" s="128"/>
      <c r="M137" s="157"/>
      <c r="N137" s="157"/>
    </row>
    <row r="138" spans="1:14" s="153" customFormat="1" ht="19.5" customHeight="1" hidden="1">
      <c r="A138" s="158">
        <v>1175100</v>
      </c>
      <c r="B138" s="146" t="s">
        <v>603</v>
      </c>
      <c r="C138" s="135" t="s">
        <v>213</v>
      </c>
      <c r="D138" s="157"/>
      <c r="E138" s="128"/>
      <c r="F138" s="157"/>
      <c r="G138" s="157"/>
      <c r="H138" s="157"/>
      <c r="I138" s="157"/>
      <c r="J138" s="157"/>
      <c r="K138" s="157"/>
      <c r="L138" s="128"/>
      <c r="M138" s="157"/>
      <c r="N138" s="157"/>
    </row>
    <row r="139" spans="1:14" s="153" customFormat="1" ht="19.5" customHeight="1" hidden="1">
      <c r="A139" s="158">
        <v>1176000</v>
      </c>
      <c r="B139" s="148" t="s">
        <v>108</v>
      </c>
      <c r="C139" s="127" t="s">
        <v>655</v>
      </c>
      <c r="D139" s="157"/>
      <c r="E139" s="128"/>
      <c r="F139" s="157"/>
      <c r="G139" s="157"/>
      <c r="H139" s="157"/>
      <c r="I139" s="157"/>
      <c r="J139" s="157"/>
      <c r="K139" s="157"/>
      <c r="L139" s="128"/>
      <c r="M139" s="157"/>
      <c r="N139" s="157"/>
    </row>
    <row r="140" spans="1:14" s="153" customFormat="1" ht="19.5" customHeight="1" hidden="1">
      <c r="A140" s="158">
        <v>1176100</v>
      </c>
      <c r="B140" s="146" t="s">
        <v>604</v>
      </c>
      <c r="C140" s="135" t="s">
        <v>214</v>
      </c>
      <c r="D140" s="157"/>
      <c r="E140" s="128"/>
      <c r="F140" s="157"/>
      <c r="G140" s="157"/>
      <c r="H140" s="157"/>
      <c r="I140" s="157"/>
      <c r="J140" s="157"/>
      <c r="K140" s="157"/>
      <c r="L140" s="128"/>
      <c r="M140" s="157"/>
      <c r="N140" s="157"/>
    </row>
    <row r="141" spans="1:14" s="153" customFormat="1" ht="18" customHeight="1" hidden="1">
      <c r="A141" s="158">
        <v>1177000</v>
      </c>
      <c r="B141" s="148" t="s">
        <v>109</v>
      </c>
      <c r="C141" s="127" t="s">
        <v>655</v>
      </c>
      <c r="D141" s="157"/>
      <c r="E141" s="128"/>
      <c r="F141" s="157"/>
      <c r="G141" s="157"/>
      <c r="H141" s="157"/>
      <c r="I141" s="157"/>
      <c r="J141" s="157"/>
      <c r="K141" s="157"/>
      <c r="L141" s="128"/>
      <c r="M141" s="157"/>
      <c r="N141" s="157"/>
    </row>
    <row r="142" spans="1:14" s="153" customFormat="1" ht="19.5" customHeight="1" hidden="1">
      <c r="A142" s="158">
        <v>1177100</v>
      </c>
      <c r="B142" s="146" t="s">
        <v>605</v>
      </c>
      <c r="C142" s="135" t="s">
        <v>215</v>
      </c>
      <c r="D142" s="157"/>
      <c r="E142" s="128"/>
      <c r="F142" s="157"/>
      <c r="G142" s="157"/>
      <c r="H142" s="157"/>
      <c r="I142" s="157"/>
      <c r="J142" s="157"/>
      <c r="K142" s="157"/>
      <c r="L142" s="128"/>
      <c r="M142" s="157"/>
      <c r="N142" s="157"/>
    </row>
    <row r="143" spans="1:14" s="153" customFormat="1" ht="21.75" customHeight="1">
      <c r="A143" s="160" t="s">
        <v>216</v>
      </c>
      <c r="B143" s="146" t="s">
        <v>110</v>
      </c>
      <c r="C143" s="127" t="s">
        <v>655</v>
      </c>
      <c r="D143" s="157">
        <f>D144</f>
        <v>8000</v>
      </c>
      <c r="E143" s="157">
        <f>E144</f>
        <v>0</v>
      </c>
      <c r="F143" s="157"/>
      <c r="G143" s="157"/>
      <c r="H143" s="157">
        <f>H144</f>
        <v>8000</v>
      </c>
      <c r="I143" s="157"/>
      <c r="J143" s="157">
        <f>J144</f>
        <v>1188.2</v>
      </c>
      <c r="K143" s="157">
        <f>K144</f>
        <v>1188.2</v>
      </c>
      <c r="L143" s="157">
        <f>L144</f>
        <v>0</v>
      </c>
      <c r="M143" s="157">
        <f>M144</f>
        <v>0</v>
      </c>
      <c r="N143" s="157"/>
    </row>
    <row r="144" spans="1:14" s="153" customFormat="1" ht="14.25" customHeight="1">
      <c r="A144" s="158" t="s">
        <v>217</v>
      </c>
      <c r="B144" s="146" t="s">
        <v>111</v>
      </c>
      <c r="C144" s="127" t="s">
        <v>655</v>
      </c>
      <c r="D144" s="157">
        <f>D148+D149+D150+D154</f>
        <v>8000</v>
      </c>
      <c r="E144" s="157">
        <f>E148+E149+E150+E154</f>
        <v>0</v>
      </c>
      <c r="F144" s="157"/>
      <c r="G144" s="157"/>
      <c r="H144" s="157">
        <f>H148+H149+H150+H154</f>
        <v>8000</v>
      </c>
      <c r="I144" s="157"/>
      <c r="J144" s="157">
        <f>J148+J149+J150+J154</f>
        <v>1188.2</v>
      </c>
      <c r="K144" s="157">
        <f>K148+K149+K150+K154</f>
        <v>1188.2</v>
      </c>
      <c r="L144" s="157">
        <f>L148+L149+L150+L154</f>
        <v>0</v>
      </c>
      <c r="M144" s="157">
        <f>M148+M149+M150+M154</f>
        <v>0</v>
      </c>
      <c r="N144" s="157"/>
    </row>
    <row r="145" spans="1:14" s="153" customFormat="1" ht="20.25" customHeight="1" hidden="1">
      <c r="A145" s="158" t="s">
        <v>218</v>
      </c>
      <c r="B145" s="146" t="s">
        <v>606</v>
      </c>
      <c r="C145" s="160" t="s">
        <v>219</v>
      </c>
      <c r="D145" s="157"/>
      <c r="E145" s="128"/>
      <c r="F145" s="157"/>
      <c r="G145" s="157"/>
      <c r="H145" s="157"/>
      <c r="I145" s="157"/>
      <c r="J145" s="157"/>
      <c r="K145" s="157"/>
      <c r="L145" s="128"/>
      <c r="M145" s="157"/>
      <c r="N145" s="157"/>
    </row>
    <row r="146" spans="1:14" s="153" customFormat="1" ht="20.25" customHeight="1" hidden="1">
      <c r="A146" s="158" t="s">
        <v>220</v>
      </c>
      <c r="B146" s="146" t="s">
        <v>607</v>
      </c>
      <c r="C146" s="160" t="s">
        <v>221</v>
      </c>
      <c r="D146" s="157"/>
      <c r="E146" s="128"/>
      <c r="F146" s="157"/>
      <c r="G146" s="157"/>
      <c r="H146" s="157"/>
      <c r="I146" s="157"/>
      <c r="J146" s="157"/>
      <c r="K146" s="157"/>
      <c r="L146" s="128"/>
      <c r="M146" s="157"/>
      <c r="N146" s="157"/>
    </row>
    <row r="147" spans="1:14" s="153" customFormat="1" ht="20.25" customHeight="1" hidden="1">
      <c r="A147" s="158" t="s">
        <v>222</v>
      </c>
      <c r="B147" s="146" t="s">
        <v>608</v>
      </c>
      <c r="C147" s="160" t="s">
        <v>223</v>
      </c>
      <c r="D147" s="157"/>
      <c r="E147" s="128"/>
      <c r="F147" s="157"/>
      <c r="G147" s="157"/>
      <c r="H147" s="157"/>
      <c r="I147" s="157"/>
      <c r="J147" s="157"/>
      <c r="K147" s="157"/>
      <c r="L147" s="128"/>
      <c r="M147" s="157"/>
      <c r="N147" s="157"/>
    </row>
    <row r="148" spans="1:14" s="153" customFormat="1" ht="13.5" customHeight="1">
      <c r="A148" s="160" t="s">
        <v>224</v>
      </c>
      <c r="B148" s="146" t="s">
        <v>609</v>
      </c>
      <c r="C148" s="160" t="s">
        <v>225</v>
      </c>
      <c r="D148" s="157">
        <v>6000</v>
      </c>
      <c r="E148" s="128">
        <v>0</v>
      </c>
      <c r="F148" s="157"/>
      <c r="G148" s="157"/>
      <c r="H148" s="157">
        <v>6000</v>
      </c>
      <c r="I148" s="157"/>
      <c r="J148" s="157">
        <v>0</v>
      </c>
      <c r="K148" s="157">
        <v>0</v>
      </c>
      <c r="L148" s="128"/>
      <c r="M148" s="157"/>
      <c r="N148" s="157"/>
    </row>
    <row r="149" spans="1:14" s="153" customFormat="1" ht="15.75" customHeight="1">
      <c r="A149" s="160" t="s">
        <v>226</v>
      </c>
      <c r="B149" s="146" t="s">
        <v>112</v>
      </c>
      <c r="C149" s="160" t="s">
        <v>227</v>
      </c>
      <c r="D149" s="157">
        <v>2000</v>
      </c>
      <c r="E149" s="128">
        <v>0</v>
      </c>
      <c r="F149" s="157"/>
      <c r="G149" s="157"/>
      <c r="H149" s="157">
        <v>2000</v>
      </c>
      <c r="I149" s="157"/>
      <c r="J149" s="157">
        <v>1188.2</v>
      </c>
      <c r="K149" s="157">
        <v>1188.2</v>
      </c>
      <c r="L149" s="128"/>
      <c r="M149" s="157"/>
      <c r="N149" s="157"/>
    </row>
    <row r="150" spans="1:14" s="153" customFormat="1" ht="15.75" customHeight="1">
      <c r="A150" s="160" t="s">
        <v>228</v>
      </c>
      <c r="B150" s="146" t="s">
        <v>610</v>
      </c>
      <c r="C150" s="160" t="s">
        <v>229</v>
      </c>
      <c r="D150" s="157">
        <v>0</v>
      </c>
      <c r="E150" s="128">
        <v>0</v>
      </c>
      <c r="F150" s="157"/>
      <c r="G150" s="157"/>
      <c r="H150" s="157">
        <v>0</v>
      </c>
      <c r="I150" s="157"/>
      <c r="J150" s="157">
        <v>0</v>
      </c>
      <c r="K150" s="157">
        <v>0</v>
      </c>
      <c r="L150" s="128"/>
      <c r="M150" s="157"/>
      <c r="N150" s="157"/>
    </row>
    <row r="151" spans="1:14" s="153" customFormat="1" ht="15.75" customHeight="1" hidden="1">
      <c r="A151" s="160" t="s">
        <v>230</v>
      </c>
      <c r="B151" s="146" t="s">
        <v>611</v>
      </c>
      <c r="C151" s="160" t="s">
        <v>231</v>
      </c>
      <c r="D151" s="157"/>
      <c r="E151" s="128"/>
      <c r="F151" s="157"/>
      <c r="G151" s="157"/>
      <c r="H151" s="157"/>
      <c r="I151" s="157"/>
      <c r="J151" s="157"/>
      <c r="K151" s="157"/>
      <c r="L151" s="128"/>
      <c r="M151" s="157"/>
      <c r="N151" s="157"/>
    </row>
    <row r="152" spans="1:14" s="153" customFormat="1" ht="15.75" customHeight="1" hidden="1">
      <c r="A152" s="160" t="s">
        <v>232</v>
      </c>
      <c r="B152" s="146" t="s">
        <v>157</v>
      </c>
      <c r="C152" s="160" t="s">
        <v>233</v>
      </c>
      <c r="D152" s="157"/>
      <c r="E152" s="128"/>
      <c r="F152" s="157"/>
      <c r="G152" s="157"/>
      <c r="H152" s="157"/>
      <c r="I152" s="157"/>
      <c r="J152" s="157"/>
      <c r="K152" s="157"/>
      <c r="L152" s="128"/>
      <c r="M152" s="157"/>
      <c r="N152" s="157"/>
    </row>
    <row r="153" spans="1:14" s="153" customFormat="1" ht="15.75" customHeight="1" hidden="1">
      <c r="A153" s="149" t="s">
        <v>234</v>
      </c>
      <c r="B153" s="154" t="s">
        <v>113</v>
      </c>
      <c r="C153" s="149" t="s">
        <v>235</v>
      </c>
      <c r="D153" s="157"/>
      <c r="E153" s="128"/>
      <c r="F153" s="157"/>
      <c r="G153" s="157"/>
      <c r="H153" s="157"/>
      <c r="I153" s="157"/>
      <c r="J153" s="157"/>
      <c r="K153" s="157"/>
      <c r="L153" s="128"/>
      <c r="M153" s="157"/>
      <c r="N153" s="157"/>
    </row>
    <row r="154" spans="1:14" s="153" customFormat="1" ht="15" customHeight="1">
      <c r="A154" s="149" t="s">
        <v>236</v>
      </c>
      <c r="B154" s="161" t="s">
        <v>114</v>
      </c>
      <c r="C154" s="149" t="s">
        <v>237</v>
      </c>
      <c r="D154" s="157"/>
      <c r="E154" s="128"/>
      <c r="F154" s="157"/>
      <c r="G154" s="157"/>
      <c r="H154" s="157"/>
      <c r="I154" s="157"/>
      <c r="J154" s="157"/>
      <c r="K154" s="157"/>
      <c r="L154" s="128"/>
      <c r="M154" s="157"/>
      <c r="N154" s="157"/>
    </row>
    <row r="155" spans="1:14" s="153" customFormat="1" ht="1.5" customHeight="1" hidden="1">
      <c r="A155" s="160" t="s">
        <v>238</v>
      </c>
      <c r="B155" s="148" t="s">
        <v>115</v>
      </c>
      <c r="C155" s="127" t="s">
        <v>655</v>
      </c>
      <c r="D155" s="157"/>
      <c r="E155" s="128"/>
      <c r="F155" s="157"/>
      <c r="G155" s="157"/>
      <c r="H155" s="157"/>
      <c r="I155" s="157"/>
      <c r="J155" s="157"/>
      <c r="K155" s="157"/>
      <c r="L155" s="128"/>
      <c r="M155" s="157"/>
      <c r="N155" s="157"/>
    </row>
    <row r="156" spans="1:14" s="153" customFormat="1" ht="15.75" customHeight="1" hidden="1">
      <c r="A156" s="160" t="s">
        <v>239</v>
      </c>
      <c r="B156" s="146" t="s">
        <v>116</v>
      </c>
      <c r="C156" s="160" t="s">
        <v>240</v>
      </c>
      <c r="D156" s="157"/>
      <c r="E156" s="128"/>
      <c r="F156" s="157"/>
      <c r="G156" s="157"/>
      <c r="H156" s="157"/>
      <c r="I156" s="157"/>
      <c r="J156" s="157"/>
      <c r="K156" s="157"/>
      <c r="L156" s="128"/>
      <c r="M156" s="157"/>
      <c r="N156" s="157"/>
    </row>
    <row r="157" spans="1:14" s="153" customFormat="1" ht="15.75" customHeight="1" hidden="1">
      <c r="A157" s="160" t="s">
        <v>241</v>
      </c>
      <c r="B157" s="146" t="s">
        <v>117</v>
      </c>
      <c r="C157" s="160" t="s">
        <v>242</v>
      </c>
      <c r="D157" s="157"/>
      <c r="E157" s="128"/>
      <c r="F157" s="157"/>
      <c r="G157" s="157"/>
      <c r="H157" s="157"/>
      <c r="I157" s="157"/>
      <c r="J157" s="157"/>
      <c r="K157" s="157"/>
      <c r="L157" s="128"/>
      <c r="M157" s="157"/>
      <c r="N157" s="157"/>
    </row>
    <row r="158" spans="1:14" s="153" customFormat="1" ht="15.75" customHeight="1" hidden="1">
      <c r="A158" s="160" t="s">
        <v>243</v>
      </c>
      <c r="B158" s="146" t="s">
        <v>158</v>
      </c>
      <c r="C158" s="160" t="s">
        <v>244</v>
      </c>
      <c r="D158" s="157"/>
      <c r="E158" s="128"/>
      <c r="F158" s="157"/>
      <c r="G158" s="157"/>
      <c r="H158" s="157"/>
      <c r="I158" s="157"/>
      <c r="J158" s="157"/>
      <c r="K158" s="157"/>
      <c r="L158" s="128"/>
      <c r="M158" s="157"/>
      <c r="N158" s="157"/>
    </row>
    <row r="159" spans="1:14" s="153" customFormat="1" ht="15.75" customHeight="1" hidden="1">
      <c r="A159" s="160" t="s">
        <v>245</v>
      </c>
      <c r="B159" s="146" t="s">
        <v>159</v>
      </c>
      <c r="C159" s="160" t="s">
        <v>246</v>
      </c>
      <c r="D159" s="157"/>
      <c r="E159" s="128"/>
      <c r="F159" s="157"/>
      <c r="G159" s="157"/>
      <c r="H159" s="157"/>
      <c r="I159" s="157"/>
      <c r="J159" s="157"/>
      <c r="K159" s="157"/>
      <c r="L159" s="128"/>
      <c r="M159" s="157"/>
      <c r="N159" s="157"/>
    </row>
    <row r="160" spans="1:14" s="153" customFormat="1" ht="15.75" customHeight="1" hidden="1">
      <c r="A160" s="160" t="s">
        <v>247</v>
      </c>
      <c r="B160" s="148" t="s">
        <v>118</v>
      </c>
      <c r="C160" s="127" t="s">
        <v>655</v>
      </c>
      <c r="D160" s="157"/>
      <c r="E160" s="128"/>
      <c r="F160" s="157"/>
      <c r="G160" s="157"/>
      <c r="H160" s="157"/>
      <c r="I160" s="157"/>
      <c r="J160" s="157"/>
      <c r="K160" s="157"/>
      <c r="L160" s="128"/>
      <c r="M160" s="157"/>
      <c r="N160" s="157"/>
    </row>
    <row r="161" spans="1:14" s="153" customFormat="1" ht="15.75" customHeight="1" hidden="1">
      <c r="A161" s="160" t="s">
        <v>248</v>
      </c>
      <c r="B161" s="146" t="s">
        <v>119</v>
      </c>
      <c r="C161" s="160" t="s">
        <v>249</v>
      </c>
      <c r="D161" s="157"/>
      <c r="E161" s="128"/>
      <c r="F161" s="157"/>
      <c r="G161" s="157"/>
      <c r="H161" s="157"/>
      <c r="I161" s="157"/>
      <c r="J161" s="157"/>
      <c r="K161" s="157"/>
      <c r="L161" s="128"/>
      <c r="M161" s="157"/>
      <c r="N161" s="157"/>
    </row>
    <row r="162" spans="1:14" s="153" customFormat="1" ht="15.75" customHeight="1" hidden="1">
      <c r="A162" s="162" t="s">
        <v>250</v>
      </c>
      <c r="B162" s="163" t="s">
        <v>120</v>
      </c>
      <c r="C162" s="127" t="s">
        <v>655</v>
      </c>
      <c r="D162" s="157"/>
      <c r="E162" s="128"/>
      <c r="F162" s="157"/>
      <c r="G162" s="157"/>
      <c r="H162" s="157"/>
      <c r="I162" s="157"/>
      <c r="J162" s="157"/>
      <c r="K162" s="157"/>
      <c r="L162" s="128"/>
      <c r="M162" s="157"/>
      <c r="N162" s="157"/>
    </row>
    <row r="163" spans="1:14" s="153" customFormat="1" ht="15.75" customHeight="1" hidden="1">
      <c r="A163" s="160" t="s">
        <v>251</v>
      </c>
      <c r="B163" s="146" t="s">
        <v>121</v>
      </c>
      <c r="C163" s="160" t="s">
        <v>252</v>
      </c>
      <c r="D163" s="157"/>
      <c r="E163" s="128"/>
      <c r="F163" s="157"/>
      <c r="G163" s="157"/>
      <c r="H163" s="157"/>
      <c r="I163" s="157"/>
      <c r="J163" s="157"/>
      <c r="K163" s="157"/>
      <c r="L163" s="128"/>
      <c r="M163" s="157"/>
      <c r="N163" s="157"/>
    </row>
    <row r="164" spans="1:14" s="153" customFormat="1" ht="15.75" customHeight="1" hidden="1">
      <c r="A164" s="160" t="s">
        <v>253</v>
      </c>
      <c r="B164" s="146" t="s">
        <v>122</v>
      </c>
      <c r="C164" s="160" t="s">
        <v>254</v>
      </c>
      <c r="D164" s="157"/>
      <c r="E164" s="128"/>
      <c r="F164" s="157"/>
      <c r="G164" s="157"/>
      <c r="H164" s="157"/>
      <c r="I164" s="157"/>
      <c r="J164" s="157"/>
      <c r="K164" s="157"/>
      <c r="L164" s="128"/>
      <c r="M164" s="157"/>
      <c r="N164" s="157"/>
    </row>
    <row r="165" spans="1:14" s="153" customFormat="1" ht="15.75" customHeight="1" hidden="1">
      <c r="A165" s="160" t="s">
        <v>255</v>
      </c>
      <c r="B165" s="146" t="s">
        <v>160</v>
      </c>
      <c r="C165" s="160" t="s">
        <v>256</v>
      </c>
      <c r="D165" s="157"/>
      <c r="E165" s="128"/>
      <c r="F165" s="157"/>
      <c r="G165" s="157"/>
      <c r="H165" s="157"/>
      <c r="I165" s="157"/>
      <c r="J165" s="157"/>
      <c r="K165" s="157"/>
      <c r="L165" s="128"/>
      <c r="M165" s="157"/>
      <c r="N165" s="157"/>
    </row>
    <row r="166" spans="1:14" s="153" customFormat="1" ht="15.75" customHeight="1" hidden="1">
      <c r="A166" s="164">
        <v>1244000</v>
      </c>
      <c r="B166" s="152" t="s">
        <v>161</v>
      </c>
      <c r="C166" s="160" t="s">
        <v>257</v>
      </c>
      <c r="D166" s="157"/>
      <c r="E166" s="128"/>
      <c r="F166" s="157"/>
      <c r="G166" s="157"/>
      <c r="H166" s="157"/>
      <c r="I166" s="157"/>
      <c r="J166" s="157"/>
      <c r="K166" s="157"/>
      <c r="L166" s="128"/>
      <c r="M166" s="157"/>
      <c r="N166" s="157"/>
    </row>
    <row r="167" spans="1:14" s="153" customFormat="1" ht="15.75" customHeight="1">
      <c r="A167" s="125">
        <v>1000000</v>
      </c>
      <c r="B167" s="165" t="s">
        <v>123</v>
      </c>
      <c r="C167" s="127" t="s">
        <v>655</v>
      </c>
      <c r="D167" s="259">
        <f>D143+D24</f>
        <v>98675.196</v>
      </c>
      <c r="E167" s="219">
        <f>E143+E24</f>
        <v>2000</v>
      </c>
      <c r="F167" s="157"/>
      <c r="G167" s="157"/>
      <c r="H167" s="259">
        <f>H143+H24</f>
        <v>100675.196</v>
      </c>
      <c r="I167" s="157"/>
      <c r="J167" s="219">
        <f>J143+J24</f>
        <v>84015.69330000001</v>
      </c>
      <c r="K167" s="219">
        <f>K143+K24</f>
        <v>85325.3503</v>
      </c>
      <c r="L167" s="219">
        <f>L143+L24</f>
        <v>1309.717</v>
      </c>
      <c r="M167" s="219">
        <f>M143+M24</f>
        <v>0</v>
      </c>
      <c r="N167" s="157"/>
    </row>
    <row r="168" spans="1:14" ht="8.25" customHeight="1">
      <c r="A168" s="446"/>
      <c r="B168" s="446"/>
      <c r="C168" s="446"/>
      <c r="D168" s="446"/>
      <c r="E168" s="446"/>
      <c r="F168" s="446"/>
      <c r="G168" s="446"/>
      <c r="H168" s="446"/>
      <c r="I168" s="446"/>
      <c r="J168" s="446"/>
      <c r="K168" s="446"/>
      <c r="L168" s="446"/>
      <c r="M168" s="446"/>
      <c r="N168" s="446"/>
    </row>
    <row r="169" spans="1:5" ht="17.25" customHeight="1">
      <c r="A169" s="447" t="s">
        <v>960</v>
      </c>
      <c r="B169" s="447"/>
      <c r="C169" s="37"/>
      <c r="D169" s="37"/>
      <c r="E169" s="37"/>
    </row>
    <row r="170" spans="1:5" ht="9" customHeight="1">
      <c r="A170" s="37"/>
      <c r="B170" s="37"/>
      <c r="C170" s="37"/>
      <c r="D170" s="37"/>
      <c r="E170" s="37"/>
    </row>
    <row r="171" spans="1:6" ht="23.25" customHeight="1">
      <c r="A171" s="167" t="s">
        <v>460</v>
      </c>
      <c r="B171" s="448" t="s">
        <v>656</v>
      </c>
      <c r="C171" s="448"/>
      <c r="D171" s="167"/>
      <c r="E171" s="448" t="s">
        <v>945</v>
      </c>
      <c r="F171" s="448"/>
    </row>
    <row r="172" spans="1:6" ht="12.75">
      <c r="A172" s="167"/>
      <c r="B172" s="450" t="s">
        <v>461</v>
      </c>
      <c r="C172" s="450"/>
      <c r="D172" s="167"/>
      <c r="E172" s="167" t="s">
        <v>462</v>
      </c>
      <c r="F172" s="166"/>
    </row>
    <row r="173" spans="1:6" ht="10.5" customHeight="1">
      <c r="A173" s="167" t="s">
        <v>657</v>
      </c>
      <c r="B173" s="167"/>
      <c r="C173" s="167"/>
      <c r="D173" s="167"/>
      <c r="E173" s="167"/>
      <c r="F173" s="166"/>
    </row>
    <row r="174" spans="1:6" ht="7.5" customHeight="1">
      <c r="A174" s="167"/>
      <c r="B174" s="167"/>
      <c r="C174" s="167"/>
      <c r="D174" s="167"/>
      <c r="E174" s="167"/>
      <c r="F174" s="166"/>
    </row>
    <row r="175" spans="1:6" ht="18.75" customHeight="1">
      <c r="A175" s="167" t="s">
        <v>498</v>
      </c>
      <c r="B175" s="448" t="s">
        <v>656</v>
      </c>
      <c r="C175" s="448"/>
      <c r="D175" s="167"/>
      <c r="E175" s="451" t="s">
        <v>946</v>
      </c>
      <c r="F175" s="452"/>
    </row>
    <row r="176" spans="1:6" ht="12.75" customHeight="1">
      <c r="A176" s="167"/>
      <c r="B176" s="450" t="s">
        <v>461</v>
      </c>
      <c r="C176" s="450"/>
      <c r="D176" s="167"/>
      <c r="E176" s="167" t="s">
        <v>462</v>
      </c>
      <c r="F176" s="166"/>
    </row>
    <row r="177" spans="1:6" ht="12.75" customHeight="1">
      <c r="A177" s="167"/>
      <c r="B177" s="168"/>
      <c r="C177" s="168"/>
      <c r="D177" s="167"/>
      <c r="E177" s="167"/>
      <c r="F177" s="166"/>
    </row>
    <row r="178" spans="1:6" ht="12.75" customHeight="1">
      <c r="A178" s="167"/>
      <c r="B178" s="168"/>
      <c r="C178" s="168"/>
      <c r="D178" s="167"/>
      <c r="E178" s="167"/>
      <c r="F178" s="166"/>
    </row>
    <row r="179" spans="1:6" ht="126.75" customHeight="1">
      <c r="A179" s="167"/>
      <c r="B179" s="168"/>
      <c r="C179" s="168"/>
      <c r="D179" s="167"/>
      <c r="E179" s="167"/>
      <c r="F179" s="166"/>
    </row>
    <row r="180" spans="1:6" ht="12.75" customHeight="1">
      <c r="A180" s="167"/>
      <c r="B180" s="168"/>
      <c r="C180" s="168"/>
      <c r="D180" s="167"/>
      <c r="E180" s="167"/>
      <c r="F180" s="166"/>
    </row>
    <row r="181" spans="1:6" ht="12.75" customHeight="1">
      <c r="A181" s="167"/>
      <c r="B181" s="168"/>
      <c r="C181" s="168"/>
      <c r="D181" s="167"/>
      <c r="E181" s="167"/>
      <c r="F181" s="166"/>
    </row>
    <row r="182" spans="1:6" ht="12.75" customHeight="1">
      <c r="A182" s="167"/>
      <c r="B182" s="168"/>
      <c r="C182" s="168"/>
      <c r="D182" s="167"/>
      <c r="E182" s="167"/>
      <c r="F182" s="166"/>
    </row>
    <row r="183" spans="1:6" ht="12.75" customHeight="1">
      <c r="A183" s="167"/>
      <c r="B183" s="168"/>
      <c r="C183" s="168"/>
      <c r="D183" s="167"/>
      <c r="E183" s="167"/>
      <c r="F183" s="166"/>
    </row>
    <row r="184" spans="1:6" ht="12.75" customHeight="1">
      <c r="A184" s="167"/>
      <c r="B184" s="168"/>
      <c r="C184" s="168"/>
      <c r="D184" s="167"/>
      <c r="E184" s="167"/>
      <c r="F184" s="166"/>
    </row>
    <row r="185" spans="1:14" ht="10.5" customHeight="1">
      <c r="A185" s="454"/>
      <c r="B185" s="454"/>
      <c r="C185" s="454"/>
      <c r="D185" s="454"/>
      <c r="E185" s="454"/>
      <c r="F185" s="454"/>
      <c r="G185" s="454"/>
      <c r="H185" s="454"/>
      <c r="I185" s="454"/>
      <c r="J185" s="454"/>
      <c r="K185" s="454"/>
      <c r="L185" s="454"/>
      <c r="M185" s="454"/>
      <c r="N185" s="454"/>
    </row>
    <row r="186" spans="1:14" ht="3.75" customHeight="1">
      <c r="A186" s="454"/>
      <c r="B186" s="454"/>
      <c r="C186" s="454"/>
      <c r="D186" s="454"/>
      <c r="E186" s="454"/>
      <c r="F186" s="454"/>
      <c r="G186" s="454"/>
      <c r="H186" s="454"/>
      <c r="I186" s="454"/>
      <c r="J186" s="454"/>
      <c r="K186" s="454"/>
      <c r="L186" s="454"/>
      <c r="M186" s="454"/>
      <c r="N186" s="454"/>
    </row>
    <row r="187" spans="1:14" ht="8.25" customHeight="1">
      <c r="A187" s="454"/>
      <c r="B187" s="454"/>
      <c r="C187" s="454"/>
      <c r="D187" s="454"/>
      <c r="E187" s="454"/>
      <c r="F187" s="454"/>
      <c r="G187" s="454"/>
      <c r="H187" s="454"/>
      <c r="I187" s="454"/>
      <c r="J187" s="454"/>
      <c r="K187" s="454"/>
      <c r="L187" s="454"/>
      <c r="M187" s="454"/>
      <c r="N187" s="454"/>
    </row>
    <row r="188" spans="1:14" ht="6.75" customHeight="1">
      <c r="A188" s="453"/>
      <c r="B188" s="453"/>
      <c r="C188" s="453"/>
      <c r="D188" s="453"/>
      <c r="E188" s="453"/>
      <c r="F188" s="453"/>
      <c r="G188" s="453"/>
      <c r="H188" s="453"/>
      <c r="I188" s="453"/>
      <c r="J188" s="453"/>
      <c r="K188" s="453"/>
      <c r="L188" s="453"/>
      <c r="M188" s="453"/>
      <c r="N188" s="453"/>
    </row>
    <row r="189" spans="1:14" ht="11.25" customHeight="1">
      <c r="A189" s="453"/>
      <c r="B189" s="453"/>
      <c r="C189" s="453"/>
      <c r="D189" s="453"/>
      <c r="E189" s="453"/>
      <c r="F189" s="453"/>
      <c r="G189" s="453"/>
      <c r="H189" s="453"/>
      <c r="I189" s="453"/>
      <c r="J189" s="453"/>
      <c r="K189" s="453"/>
      <c r="L189" s="453"/>
      <c r="M189" s="453"/>
      <c r="N189" s="453"/>
    </row>
    <row r="190" spans="1:14" ht="11.25" customHeight="1">
      <c r="A190" s="453"/>
      <c r="B190" s="453"/>
      <c r="C190" s="453"/>
      <c r="D190" s="453"/>
      <c r="E190" s="453"/>
      <c r="F190" s="453"/>
      <c r="G190" s="453"/>
      <c r="H190" s="453"/>
      <c r="I190" s="453"/>
      <c r="J190" s="453"/>
      <c r="K190" s="453"/>
      <c r="L190" s="453"/>
      <c r="M190" s="453"/>
      <c r="N190" s="453"/>
    </row>
    <row r="191" spans="1:14" ht="11.25" customHeight="1">
      <c r="A191" s="453"/>
      <c r="B191" s="453"/>
      <c r="C191" s="453"/>
      <c r="D191" s="453"/>
      <c r="E191" s="453"/>
      <c r="F191" s="453"/>
      <c r="G191" s="453"/>
      <c r="H191" s="453"/>
      <c r="I191" s="453"/>
      <c r="J191" s="453"/>
      <c r="K191" s="453"/>
      <c r="L191" s="453"/>
      <c r="M191" s="453"/>
      <c r="N191" s="453"/>
    </row>
    <row r="192" spans="1:14" ht="11.25" customHeight="1">
      <c r="A192" s="453"/>
      <c r="B192" s="453"/>
      <c r="C192" s="453"/>
      <c r="D192" s="453"/>
      <c r="E192" s="453"/>
      <c r="F192" s="453"/>
      <c r="G192" s="453"/>
      <c r="H192" s="453"/>
      <c r="I192" s="453"/>
      <c r="J192" s="453"/>
      <c r="K192" s="453"/>
      <c r="L192" s="453"/>
      <c r="M192" s="453"/>
      <c r="N192" s="453"/>
    </row>
    <row r="193" spans="1:14" ht="11.25" customHeight="1">
      <c r="A193" s="453"/>
      <c r="B193" s="453"/>
      <c r="C193" s="453"/>
      <c r="D193" s="453"/>
      <c r="E193" s="453"/>
      <c r="F193" s="453"/>
      <c r="G193" s="453"/>
      <c r="H193" s="453"/>
      <c r="I193" s="453"/>
      <c r="J193" s="453"/>
      <c r="K193" s="453"/>
      <c r="L193" s="453"/>
      <c r="M193" s="453"/>
      <c r="N193" s="453"/>
    </row>
    <row r="194" spans="1:14" ht="11.25" customHeight="1">
      <c r="A194" s="453"/>
      <c r="B194" s="453"/>
      <c r="C194" s="453"/>
      <c r="D194" s="453"/>
      <c r="E194" s="453"/>
      <c r="F194" s="453"/>
      <c r="G194" s="453"/>
      <c r="H194" s="453"/>
      <c r="I194" s="453"/>
      <c r="J194" s="453"/>
      <c r="K194" s="453"/>
      <c r="L194" s="453"/>
      <c r="M194" s="453"/>
      <c r="N194" s="453"/>
    </row>
    <row r="195" spans="1:14" ht="11.25" customHeight="1">
      <c r="A195" s="453"/>
      <c r="B195" s="453"/>
      <c r="C195" s="453"/>
      <c r="D195" s="453"/>
      <c r="E195" s="453"/>
      <c r="F195" s="453"/>
      <c r="G195" s="453"/>
      <c r="H195" s="453"/>
      <c r="I195" s="453"/>
      <c r="J195" s="453"/>
      <c r="K195" s="453"/>
      <c r="L195" s="453"/>
      <c r="M195" s="453"/>
      <c r="N195" s="453"/>
    </row>
    <row r="196" spans="1:14" ht="11.25" customHeight="1">
      <c r="A196" s="453"/>
      <c r="B196" s="453"/>
      <c r="C196" s="453"/>
      <c r="D196" s="453"/>
      <c r="E196" s="453"/>
      <c r="F196" s="453"/>
      <c r="G196" s="453"/>
      <c r="H196" s="453"/>
      <c r="I196" s="453"/>
      <c r="J196" s="453"/>
      <c r="K196" s="453"/>
      <c r="L196" s="453"/>
      <c r="M196" s="453"/>
      <c r="N196" s="453"/>
    </row>
    <row r="197" spans="1:14" ht="11.25" customHeight="1">
      <c r="A197" s="453"/>
      <c r="B197" s="453"/>
      <c r="C197" s="453"/>
      <c r="D197" s="453"/>
      <c r="E197" s="453"/>
      <c r="F197" s="453"/>
      <c r="G197" s="453"/>
      <c r="H197" s="453"/>
      <c r="I197" s="453"/>
      <c r="J197" s="453"/>
      <c r="K197" s="453"/>
      <c r="L197" s="453"/>
      <c r="M197" s="453"/>
      <c r="N197" s="453"/>
    </row>
    <row r="198" spans="1:14" ht="11.25" customHeight="1">
      <c r="A198" s="453"/>
      <c r="B198" s="453"/>
      <c r="C198" s="453"/>
      <c r="D198" s="453"/>
      <c r="E198" s="453"/>
      <c r="F198" s="453"/>
      <c r="G198" s="453"/>
      <c r="H198" s="453"/>
      <c r="I198" s="453"/>
      <c r="J198" s="453"/>
      <c r="K198" s="453"/>
      <c r="L198" s="453"/>
      <c r="M198" s="453"/>
      <c r="N198" s="453"/>
    </row>
    <row r="199" spans="1:14" ht="11.25" customHeight="1">
      <c r="A199" s="453"/>
      <c r="B199" s="453"/>
      <c r="C199" s="453"/>
      <c r="D199" s="453"/>
      <c r="E199" s="453"/>
      <c r="F199" s="453"/>
      <c r="G199" s="453"/>
      <c r="H199" s="453"/>
      <c r="I199" s="453"/>
      <c r="J199" s="453"/>
      <c r="K199" s="453"/>
      <c r="L199" s="453"/>
      <c r="M199" s="453"/>
      <c r="N199" s="453"/>
    </row>
    <row r="200" spans="1:14" ht="11.25" customHeight="1">
      <c r="A200" s="453"/>
      <c r="B200" s="453"/>
      <c r="C200" s="453"/>
      <c r="D200" s="453"/>
      <c r="E200" s="453"/>
      <c r="F200" s="453"/>
      <c r="G200" s="453"/>
      <c r="H200" s="453"/>
      <c r="I200" s="453"/>
      <c r="J200" s="453"/>
      <c r="K200" s="453"/>
      <c r="L200" s="453"/>
      <c r="M200" s="453"/>
      <c r="N200" s="453"/>
    </row>
    <row r="201" spans="1:14" ht="11.25" customHeight="1">
      <c r="A201" s="453"/>
      <c r="B201" s="453"/>
      <c r="C201" s="453"/>
      <c r="D201" s="453"/>
      <c r="E201" s="453"/>
      <c r="F201" s="453"/>
      <c r="G201" s="453"/>
      <c r="H201" s="453"/>
      <c r="I201" s="453"/>
      <c r="J201" s="453"/>
      <c r="K201" s="453"/>
      <c r="L201" s="453"/>
      <c r="M201" s="453"/>
      <c r="N201" s="453"/>
    </row>
    <row r="202" spans="1:14" ht="11.25" customHeight="1">
      <c r="A202" s="453"/>
      <c r="B202" s="453"/>
      <c r="C202" s="453"/>
      <c r="D202" s="453"/>
      <c r="E202" s="453"/>
      <c r="F202" s="453"/>
      <c r="G202" s="453"/>
      <c r="H202" s="453"/>
      <c r="I202" s="453"/>
      <c r="J202" s="453"/>
      <c r="K202" s="453"/>
      <c r="L202" s="453"/>
      <c r="M202" s="453"/>
      <c r="N202" s="453"/>
    </row>
    <row r="203" spans="1:14" ht="11.25" customHeight="1">
      <c r="A203" s="453"/>
      <c r="B203" s="453"/>
      <c r="C203" s="453"/>
      <c r="D203" s="453"/>
      <c r="E203" s="453"/>
      <c r="F203" s="453"/>
      <c r="G203" s="453"/>
      <c r="H203" s="453"/>
      <c r="I203" s="453"/>
      <c r="J203" s="453"/>
      <c r="K203" s="453"/>
      <c r="L203" s="453"/>
      <c r="M203" s="453"/>
      <c r="N203" s="453"/>
    </row>
    <row r="204" spans="1:14" ht="11.25" customHeight="1">
      <c r="A204" s="453"/>
      <c r="B204" s="453"/>
      <c r="C204" s="453"/>
      <c r="D204" s="453"/>
      <c r="E204" s="453"/>
      <c r="F204" s="453"/>
      <c r="G204" s="453"/>
      <c r="H204" s="453"/>
      <c r="I204" s="453"/>
      <c r="J204" s="453"/>
      <c r="K204" s="453"/>
      <c r="L204" s="453"/>
      <c r="M204" s="453"/>
      <c r="N204" s="453"/>
    </row>
    <row r="205" spans="1:14" ht="11.25" customHeight="1">
      <c r="A205" s="453"/>
      <c r="B205" s="453"/>
      <c r="C205" s="453"/>
      <c r="D205" s="453"/>
      <c r="E205" s="453"/>
      <c r="F205" s="453"/>
      <c r="G205" s="453"/>
      <c r="H205" s="453"/>
      <c r="I205" s="453"/>
      <c r="J205" s="453"/>
      <c r="K205" s="453"/>
      <c r="L205" s="453"/>
      <c r="M205" s="453"/>
      <c r="N205" s="453"/>
    </row>
    <row r="206" spans="1:14" ht="11.25" customHeight="1">
      <c r="A206" s="453"/>
      <c r="B206" s="453"/>
      <c r="C206" s="453"/>
      <c r="D206" s="453"/>
      <c r="E206" s="453"/>
      <c r="F206" s="453"/>
      <c r="G206" s="453"/>
      <c r="H206" s="453"/>
      <c r="I206" s="453"/>
      <c r="J206" s="453"/>
      <c r="K206" s="453"/>
      <c r="L206" s="453"/>
      <c r="M206" s="453"/>
      <c r="N206" s="453"/>
    </row>
    <row r="207" spans="1:14" ht="11.25" customHeight="1">
      <c r="A207" s="453"/>
      <c r="B207" s="453"/>
      <c r="C207" s="453"/>
      <c r="D207" s="453"/>
      <c r="E207" s="453"/>
      <c r="F207" s="453"/>
      <c r="G207" s="453"/>
      <c r="H207" s="453"/>
      <c r="I207" s="453"/>
      <c r="J207" s="453"/>
      <c r="K207" s="453"/>
      <c r="L207" s="453"/>
      <c r="M207" s="453"/>
      <c r="N207" s="453"/>
    </row>
    <row r="208" spans="1:14" ht="11.25" customHeight="1">
      <c r="A208" s="453"/>
      <c r="B208" s="453"/>
      <c r="C208" s="453"/>
      <c r="D208" s="453"/>
      <c r="E208" s="453"/>
      <c r="F208" s="453"/>
      <c r="G208" s="453"/>
      <c r="H208" s="453"/>
      <c r="I208" s="453"/>
      <c r="J208" s="453"/>
      <c r="K208" s="453"/>
      <c r="L208" s="453"/>
      <c r="M208" s="453"/>
      <c r="N208" s="453"/>
    </row>
    <row r="209" spans="1:14" ht="11.25" customHeight="1">
      <c r="A209" s="453"/>
      <c r="B209" s="453"/>
      <c r="C209" s="453"/>
      <c r="D209" s="453"/>
      <c r="E209" s="453"/>
      <c r="F209" s="453"/>
      <c r="G209" s="453"/>
      <c r="H209" s="453"/>
      <c r="I209" s="453"/>
      <c r="J209" s="453"/>
      <c r="K209" s="453"/>
      <c r="L209" s="453"/>
      <c r="M209" s="453"/>
      <c r="N209" s="453"/>
    </row>
    <row r="210" spans="1:14" ht="11.25" customHeight="1">
      <c r="A210" s="453"/>
      <c r="B210" s="453"/>
      <c r="C210" s="453"/>
      <c r="D210" s="453"/>
      <c r="E210" s="453"/>
      <c r="F210" s="453"/>
      <c r="G210" s="453"/>
      <c r="H210" s="453"/>
      <c r="I210" s="453"/>
      <c r="J210" s="453"/>
      <c r="K210" s="453"/>
      <c r="L210" s="453"/>
      <c r="M210" s="453"/>
      <c r="N210" s="453"/>
    </row>
    <row r="211" spans="1:14" ht="11.25" customHeight="1">
      <c r="A211" s="453"/>
      <c r="B211" s="453"/>
      <c r="C211" s="453"/>
      <c r="D211" s="453"/>
      <c r="E211" s="453"/>
      <c r="F211" s="453"/>
      <c r="G211" s="453"/>
      <c r="H211" s="453"/>
      <c r="I211" s="453"/>
      <c r="J211" s="453"/>
      <c r="K211" s="453"/>
      <c r="L211" s="453"/>
      <c r="M211" s="453"/>
      <c r="N211" s="453"/>
    </row>
    <row r="212" spans="1:14" ht="11.25" customHeight="1">
      <c r="A212" s="453"/>
      <c r="B212" s="453"/>
      <c r="C212" s="453"/>
      <c r="D212" s="453"/>
      <c r="E212" s="453"/>
      <c r="F212" s="453"/>
      <c r="G212" s="453"/>
      <c r="H212" s="453"/>
      <c r="I212" s="453"/>
      <c r="J212" s="453"/>
      <c r="K212" s="453"/>
      <c r="L212" s="453"/>
      <c r="M212" s="453"/>
      <c r="N212" s="453"/>
    </row>
    <row r="213" spans="1:14" ht="11.25" customHeight="1">
      <c r="A213" s="453"/>
      <c r="B213" s="453"/>
      <c r="C213" s="453"/>
      <c r="D213" s="453"/>
      <c r="E213" s="453"/>
      <c r="F213" s="453"/>
      <c r="G213" s="453"/>
      <c r="H213" s="453"/>
      <c r="I213" s="453"/>
      <c r="J213" s="453"/>
      <c r="K213" s="453"/>
      <c r="L213" s="453"/>
      <c r="M213" s="453"/>
      <c r="N213" s="453"/>
    </row>
    <row r="214" spans="1:14" ht="11.25" customHeight="1">
      <c r="A214" s="453"/>
      <c r="B214" s="453"/>
      <c r="C214" s="453"/>
      <c r="D214" s="453"/>
      <c r="E214" s="453"/>
      <c r="F214" s="453"/>
      <c r="G214" s="453"/>
      <c r="H214" s="453"/>
      <c r="I214" s="453"/>
      <c r="J214" s="453"/>
      <c r="K214" s="453"/>
      <c r="L214" s="453"/>
      <c r="M214" s="453"/>
      <c r="N214" s="453"/>
    </row>
    <row r="215" spans="1:14" ht="11.25" customHeight="1">
      <c r="A215" s="453"/>
      <c r="B215" s="453"/>
      <c r="C215" s="453"/>
      <c r="D215" s="453"/>
      <c r="E215" s="453"/>
      <c r="F215" s="453"/>
      <c r="G215" s="453"/>
      <c r="H215" s="453"/>
      <c r="I215" s="453"/>
      <c r="J215" s="453"/>
      <c r="K215" s="453"/>
      <c r="L215" s="453"/>
      <c r="M215" s="453"/>
      <c r="N215" s="453"/>
    </row>
    <row r="216" spans="1:14" ht="11.25" customHeight="1">
      <c r="A216" s="453"/>
      <c r="B216" s="453"/>
      <c r="C216" s="453"/>
      <c r="D216" s="453"/>
      <c r="E216" s="453"/>
      <c r="F216" s="453"/>
      <c r="G216" s="453"/>
      <c r="H216" s="453"/>
      <c r="I216" s="453"/>
      <c r="J216" s="453"/>
      <c r="K216" s="453"/>
      <c r="L216" s="453"/>
      <c r="M216" s="453"/>
      <c r="N216" s="453"/>
    </row>
    <row r="217" spans="1:14" ht="11.25" customHeight="1">
      <c r="A217" s="453"/>
      <c r="B217" s="453"/>
      <c r="C217" s="453"/>
      <c r="D217" s="453"/>
      <c r="E217" s="453"/>
      <c r="F217" s="453"/>
      <c r="G217" s="453"/>
      <c r="H217" s="453"/>
      <c r="I217" s="453"/>
      <c r="J217" s="453"/>
      <c r="K217" s="453"/>
      <c r="L217" s="453"/>
      <c r="M217" s="453"/>
      <c r="N217" s="453"/>
    </row>
    <row r="218" spans="1:14" ht="11.25" customHeight="1">
      <c r="A218" s="453"/>
      <c r="B218" s="453"/>
      <c r="C218" s="453"/>
      <c r="D218" s="453"/>
      <c r="E218" s="453"/>
      <c r="F218" s="453"/>
      <c r="G218" s="453"/>
      <c r="H218" s="453"/>
      <c r="I218" s="453"/>
      <c r="J218" s="453"/>
      <c r="K218" s="453"/>
      <c r="L218" s="453"/>
      <c r="M218" s="453"/>
      <c r="N218" s="453"/>
    </row>
    <row r="219" spans="1:14" ht="11.25" customHeight="1">
      <c r="A219" s="453"/>
      <c r="B219" s="453"/>
      <c r="C219" s="453"/>
      <c r="D219" s="453"/>
      <c r="E219" s="453"/>
      <c r="F219" s="453"/>
      <c r="G219" s="453"/>
      <c r="H219" s="453"/>
      <c r="I219" s="453"/>
      <c r="J219" s="453"/>
      <c r="K219" s="453"/>
      <c r="L219" s="453"/>
      <c r="M219" s="453"/>
      <c r="N219" s="453"/>
    </row>
    <row r="220" spans="1:14" ht="11.25" customHeight="1">
      <c r="A220" s="453"/>
      <c r="B220" s="453"/>
      <c r="C220" s="453"/>
      <c r="D220" s="453"/>
      <c r="E220" s="453"/>
      <c r="F220" s="453"/>
      <c r="G220" s="453"/>
      <c r="H220" s="453"/>
      <c r="I220" s="453"/>
      <c r="J220" s="453"/>
      <c r="K220" s="453"/>
      <c r="L220" s="453"/>
      <c r="M220" s="453"/>
      <c r="N220" s="453"/>
    </row>
    <row r="221" spans="1:14" ht="12.75">
      <c r="A221" s="453"/>
      <c r="B221" s="453"/>
      <c r="C221" s="453"/>
      <c r="D221" s="453"/>
      <c r="E221" s="453"/>
      <c r="F221" s="453"/>
      <c r="G221" s="453"/>
      <c r="H221" s="453"/>
      <c r="I221" s="453"/>
      <c r="J221" s="453"/>
      <c r="K221" s="453"/>
      <c r="L221" s="453"/>
      <c r="M221" s="453"/>
      <c r="N221" s="453"/>
    </row>
  </sheetData>
  <sheetProtection/>
  <mergeCells count="72">
    <mergeCell ref="E12:F12"/>
    <mergeCell ref="A216:N216"/>
    <mergeCell ref="A221:N221"/>
    <mergeCell ref="A217:N217"/>
    <mergeCell ref="A218:N218"/>
    <mergeCell ref="A219:N219"/>
    <mergeCell ref="A220:N220"/>
    <mergeCell ref="A210:N210"/>
    <mergeCell ref="A211:N211"/>
    <mergeCell ref="A214:N214"/>
    <mergeCell ref="A215:N215"/>
    <mergeCell ref="A212:N212"/>
    <mergeCell ref="A213:N213"/>
    <mergeCell ref="A206:N206"/>
    <mergeCell ref="A207:N207"/>
    <mergeCell ref="A208:N208"/>
    <mergeCell ref="A209:N209"/>
    <mergeCell ref="A203:N203"/>
    <mergeCell ref="A204:N204"/>
    <mergeCell ref="A205:N205"/>
    <mergeCell ref="A201:N201"/>
    <mergeCell ref="A190:N190"/>
    <mergeCell ref="A191:N191"/>
    <mergeCell ref="A192:N192"/>
    <mergeCell ref="A193:N193"/>
    <mergeCell ref="A194:N194"/>
    <mergeCell ref="A197:N197"/>
    <mergeCell ref="A198:N198"/>
    <mergeCell ref="A185:N185"/>
    <mergeCell ref="A186:N186"/>
    <mergeCell ref="A187:N187"/>
    <mergeCell ref="A202:N202"/>
    <mergeCell ref="A200:N200"/>
    <mergeCell ref="A199:N199"/>
    <mergeCell ref="A188:N188"/>
    <mergeCell ref="A189:N189"/>
    <mergeCell ref="B172:C172"/>
    <mergeCell ref="B175:C175"/>
    <mergeCell ref="E175:F175"/>
    <mergeCell ref="B176:C176"/>
    <mergeCell ref="A195:N195"/>
    <mergeCell ref="A196:N196"/>
    <mergeCell ref="A168:N168"/>
    <mergeCell ref="A169:B169"/>
    <mergeCell ref="B171:C171"/>
    <mergeCell ref="E171:F171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L20:M20"/>
    <mergeCell ref="E18:G18"/>
    <mergeCell ref="L18:M18"/>
    <mergeCell ref="E19:G19"/>
    <mergeCell ref="L19:M19"/>
    <mergeCell ref="E20:G20"/>
  </mergeCells>
  <printOptions/>
  <pageMargins left="0.25" right="0.17" top="0.17" bottom="0.19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R110"/>
  <sheetViews>
    <sheetView zoomScalePageLayoutView="0" workbookViewId="0" topLeftCell="DE4">
      <selection activeCell="DS11" sqref="DS11"/>
    </sheetView>
  </sheetViews>
  <sheetFormatPr defaultColWidth="9.140625" defaultRowHeight="12.75"/>
  <cols>
    <col min="1" max="1" width="0.9921875" style="1" hidden="1" customWidth="1"/>
    <col min="2" max="2" width="2.421875" style="1" customWidth="1"/>
    <col min="3" max="3" width="10.8515625" style="1" customWidth="1"/>
    <col min="4" max="4" width="9.00390625" style="1" customWidth="1"/>
    <col min="5" max="5" width="8.7109375" style="1" customWidth="1"/>
    <col min="6" max="6" width="9.7109375" style="1" customWidth="1"/>
    <col min="7" max="7" width="9.8515625" style="1" customWidth="1"/>
    <col min="8" max="8" width="9.7109375" style="1" customWidth="1"/>
    <col min="9" max="9" width="8.8515625" style="1" customWidth="1"/>
    <col min="10" max="10" width="8.28125" style="1" customWidth="1"/>
    <col min="11" max="11" width="9.140625" style="1" customWidth="1"/>
    <col min="12" max="12" width="7.421875" style="1" customWidth="1"/>
    <col min="13" max="13" width="6.421875" style="1" customWidth="1"/>
    <col min="14" max="14" width="9.421875" style="1" customWidth="1"/>
    <col min="15" max="15" width="9.140625" style="1" customWidth="1"/>
    <col min="16" max="16" width="7.28125" style="1" customWidth="1"/>
    <col min="17" max="17" width="6.421875" style="1" customWidth="1"/>
    <col min="18" max="18" width="7.7109375" style="1" customWidth="1"/>
    <col min="19" max="19" width="6.140625" style="1" customWidth="1"/>
    <col min="20" max="20" width="5.7109375" style="1" customWidth="1"/>
    <col min="21" max="21" width="4.57421875" style="1" customWidth="1"/>
    <col min="22" max="22" width="6.421875" style="1" customWidth="1"/>
    <col min="23" max="23" width="5.421875" style="1" customWidth="1"/>
    <col min="24" max="24" width="5.140625" style="1" customWidth="1"/>
    <col min="25" max="25" width="4.8515625" style="1" customWidth="1"/>
    <col min="26" max="26" width="5.421875" style="1" customWidth="1"/>
    <col min="27" max="27" width="5.7109375" style="1" customWidth="1"/>
    <col min="28" max="28" width="3.8515625" style="1" customWidth="1"/>
    <col min="29" max="29" width="5.421875" style="1" customWidth="1"/>
    <col min="30" max="30" width="5.57421875" style="1" customWidth="1"/>
    <col min="31" max="31" width="6.421875" style="1" customWidth="1"/>
    <col min="32" max="32" width="7.8515625" style="1" customWidth="1"/>
    <col min="33" max="33" width="8.57421875" style="1" customWidth="1"/>
    <col min="34" max="34" width="6.7109375" style="1" customWidth="1"/>
    <col min="35" max="35" width="5.421875" style="1" customWidth="1"/>
    <col min="36" max="36" width="5.8515625" style="1" customWidth="1"/>
    <col min="37" max="37" width="6.28125" style="1" customWidth="1"/>
    <col min="38" max="38" width="5.57421875" style="1" customWidth="1"/>
    <col min="39" max="39" width="4.57421875" style="1" customWidth="1"/>
    <col min="40" max="40" width="6.421875" style="1" customWidth="1"/>
    <col min="41" max="41" width="5.7109375" style="1" customWidth="1"/>
    <col min="42" max="42" width="6.28125" style="1" customWidth="1"/>
    <col min="43" max="43" width="6.140625" style="1" customWidth="1"/>
    <col min="44" max="44" width="7.00390625" style="1" customWidth="1"/>
    <col min="45" max="45" width="6.421875" style="1" customWidth="1"/>
    <col min="46" max="46" width="4.140625" style="1" customWidth="1"/>
    <col min="47" max="47" width="4.57421875" style="1" customWidth="1"/>
    <col min="48" max="48" width="6.57421875" style="1" customWidth="1"/>
    <col min="49" max="49" width="8.7109375" style="1" customWidth="1"/>
    <col min="50" max="50" width="6.421875" style="1" customWidth="1"/>
    <col min="51" max="51" width="5.7109375" style="1" customWidth="1"/>
    <col min="52" max="52" width="6.7109375" style="1" customWidth="1"/>
    <col min="53" max="54" width="6.140625" style="1" customWidth="1"/>
    <col min="55" max="55" width="6.28125" style="1" customWidth="1"/>
    <col min="56" max="57" width="6.421875" style="1" customWidth="1"/>
    <col min="58" max="58" width="6.57421875" style="1" customWidth="1"/>
    <col min="59" max="59" width="5.8515625" style="1" customWidth="1"/>
    <col min="60" max="60" width="5.57421875" style="1" customWidth="1"/>
    <col min="61" max="61" width="4.28125" style="1" customWidth="1"/>
    <col min="62" max="63" width="6.7109375" style="1" customWidth="1"/>
    <col min="64" max="64" width="7.7109375" style="1" customWidth="1"/>
    <col min="65" max="65" width="6.8515625" style="1" customWidth="1"/>
    <col min="66" max="66" width="5.28125" style="1" customWidth="1"/>
    <col min="67" max="67" width="6.140625" style="1" customWidth="1"/>
    <col min="68" max="69" width="6.28125" style="1" customWidth="1"/>
    <col min="70" max="70" width="5.7109375" style="1" customWidth="1"/>
    <col min="71" max="72" width="5.140625" style="1" customWidth="1"/>
    <col min="73" max="73" width="4.28125" style="1" customWidth="1"/>
    <col min="74" max="74" width="5.7109375" style="1" customWidth="1"/>
    <col min="75" max="75" width="6.7109375" style="1" customWidth="1"/>
    <col min="76" max="76" width="7.7109375" style="1" customWidth="1"/>
    <col min="77" max="77" width="7.00390625" style="1" customWidth="1"/>
    <col min="78" max="78" width="6.7109375" style="1" customWidth="1"/>
    <col min="79" max="79" width="6.421875" style="1" customWidth="1"/>
    <col min="80" max="80" width="7.421875" style="1" customWidth="1"/>
    <col min="81" max="81" width="6.57421875" style="1" customWidth="1"/>
    <col min="82" max="82" width="7.421875" style="1" customWidth="1"/>
    <col min="83" max="83" width="6.7109375" style="1" customWidth="1"/>
    <col min="84" max="84" width="6.140625" style="1" customWidth="1"/>
    <col min="85" max="85" width="4.7109375" style="1" customWidth="1"/>
    <col min="86" max="86" width="9.140625" style="1" customWidth="1"/>
    <col min="87" max="87" width="7.421875" style="1" customWidth="1"/>
    <col min="88" max="94" width="9.140625" style="1" customWidth="1"/>
    <col min="95" max="16384" width="9.140625" style="1" customWidth="1"/>
  </cols>
  <sheetData>
    <row r="1" spans="2:53" ht="33" customHeight="1">
      <c r="B1" s="269" t="s">
        <v>463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2:53" ht="87" customHeight="1">
      <c r="B2" s="480" t="s">
        <v>966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35"/>
      <c r="AU2" s="35"/>
      <c r="AV2" s="35"/>
      <c r="AW2" s="35"/>
      <c r="AX2" s="35"/>
      <c r="AY2" s="35"/>
      <c r="AZ2" s="35"/>
      <c r="BA2" s="35"/>
    </row>
    <row r="3" spans="3:45" ht="17.25" customHeight="1">
      <c r="C3" s="81"/>
      <c r="D3" s="81"/>
      <c r="E3" s="81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478" t="s">
        <v>572</v>
      </c>
      <c r="T3" s="479"/>
      <c r="U3" s="47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</row>
    <row r="4" ht="16.5" customHeight="1">
      <c r="A4" s="114"/>
    </row>
    <row r="5" spans="2:121" s="34" customFormat="1" ht="12.75" customHeight="1">
      <c r="B5" s="481" t="s">
        <v>429</v>
      </c>
      <c r="C5" s="482" t="s">
        <v>812</v>
      </c>
      <c r="D5" s="461" t="s">
        <v>860</v>
      </c>
      <c r="E5" s="462"/>
      <c r="F5" s="462"/>
      <c r="G5" s="462"/>
      <c r="H5" s="462"/>
      <c r="I5" s="463"/>
      <c r="J5" s="486" t="s">
        <v>861</v>
      </c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7"/>
      <c r="CI5" s="487"/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8"/>
    </row>
    <row r="6" spans="2:121" s="34" customFormat="1" ht="15.75" customHeight="1">
      <c r="B6" s="481"/>
      <c r="C6" s="482"/>
      <c r="D6" s="483"/>
      <c r="E6" s="484"/>
      <c r="F6" s="484"/>
      <c r="G6" s="484"/>
      <c r="H6" s="484"/>
      <c r="I6" s="485"/>
      <c r="J6" s="461" t="s">
        <v>862</v>
      </c>
      <c r="K6" s="462"/>
      <c r="L6" s="462"/>
      <c r="M6" s="462"/>
      <c r="N6" s="489" t="s">
        <v>863</v>
      </c>
      <c r="O6" s="490"/>
      <c r="P6" s="490"/>
      <c r="Q6" s="490"/>
      <c r="R6" s="490"/>
      <c r="S6" s="490"/>
      <c r="T6" s="490"/>
      <c r="U6" s="491"/>
      <c r="V6" s="461" t="s">
        <v>864</v>
      </c>
      <c r="W6" s="462"/>
      <c r="X6" s="462"/>
      <c r="Y6" s="463"/>
      <c r="Z6" s="461" t="s">
        <v>865</v>
      </c>
      <c r="AA6" s="462"/>
      <c r="AB6" s="462"/>
      <c r="AC6" s="463"/>
      <c r="AD6" s="461" t="s">
        <v>866</v>
      </c>
      <c r="AE6" s="462"/>
      <c r="AF6" s="462"/>
      <c r="AG6" s="463"/>
      <c r="AH6" s="475" t="s">
        <v>861</v>
      </c>
      <c r="AI6" s="476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2"/>
      <c r="AX6" s="461" t="s">
        <v>867</v>
      </c>
      <c r="AY6" s="462"/>
      <c r="AZ6" s="462"/>
      <c r="BA6" s="463"/>
      <c r="BB6" s="173" t="s">
        <v>868</v>
      </c>
      <c r="BC6" s="173"/>
      <c r="BD6" s="173"/>
      <c r="BE6" s="173"/>
      <c r="BF6" s="173"/>
      <c r="BG6" s="173"/>
      <c r="BH6" s="173"/>
      <c r="BI6" s="173"/>
      <c r="BJ6" s="461" t="s">
        <v>869</v>
      </c>
      <c r="BK6" s="462"/>
      <c r="BL6" s="462"/>
      <c r="BM6" s="463"/>
      <c r="BN6" s="174" t="s">
        <v>870</v>
      </c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476"/>
      <c r="CC6" s="476"/>
      <c r="CD6" s="476"/>
      <c r="CE6" s="476"/>
      <c r="CF6" s="476"/>
      <c r="CG6" s="477"/>
      <c r="CH6" s="461" t="s">
        <v>871</v>
      </c>
      <c r="CI6" s="462"/>
      <c r="CJ6" s="462"/>
      <c r="CK6" s="463"/>
      <c r="CL6" s="461" t="s">
        <v>872</v>
      </c>
      <c r="CM6" s="462"/>
      <c r="CN6" s="462"/>
      <c r="CO6" s="463"/>
      <c r="CP6" s="175" t="s">
        <v>870</v>
      </c>
      <c r="CQ6" s="170"/>
      <c r="CR6" s="170"/>
      <c r="CS6" s="170"/>
      <c r="CT6" s="170"/>
      <c r="CU6" s="170"/>
      <c r="CV6" s="170"/>
      <c r="CW6" s="170"/>
      <c r="CX6" s="461" t="s">
        <v>873</v>
      </c>
      <c r="CY6" s="462"/>
      <c r="CZ6" s="462"/>
      <c r="DA6" s="463"/>
      <c r="DB6" s="176" t="s">
        <v>870</v>
      </c>
      <c r="DC6" s="176"/>
      <c r="DD6" s="176"/>
      <c r="DE6" s="176"/>
      <c r="DF6" s="461" t="s">
        <v>874</v>
      </c>
      <c r="DG6" s="462"/>
      <c r="DH6" s="462"/>
      <c r="DI6" s="463"/>
      <c r="DJ6" s="461" t="s">
        <v>875</v>
      </c>
      <c r="DK6" s="462"/>
      <c r="DL6" s="462"/>
      <c r="DM6" s="462"/>
      <c r="DN6" s="462"/>
      <c r="DO6" s="463"/>
      <c r="DP6" s="469" t="s">
        <v>876</v>
      </c>
      <c r="DQ6" s="469"/>
    </row>
    <row r="7" spans="2:122" s="34" customFormat="1" ht="106.5" customHeight="1">
      <c r="B7" s="481"/>
      <c r="C7" s="482"/>
      <c r="D7" s="466"/>
      <c r="E7" s="467"/>
      <c r="F7" s="467"/>
      <c r="G7" s="467"/>
      <c r="H7" s="467"/>
      <c r="I7" s="468"/>
      <c r="J7" s="483"/>
      <c r="K7" s="484"/>
      <c r="L7" s="484"/>
      <c r="M7" s="484"/>
      <c r="N7" s="461" t="s">
        <v>877</v>
      </c>
      <c r="O7" s="462"/>
      <c r="P7" s="462"/>
      <c r="Q7" s="462"/>
      <c r="R7" s="470" t="s">
        <v>878</v>
      </c>
      <c r="S7" s="471"/>
      <c r="T7" s="471"/>
      <c r="U7" s="471"/>
      <c r="V7" s="466"/>
      <c r="W7" s="467"/>
      <c r="X7" s="467"/>
      <c r="Y7" s="468"/>
      <c r="Z7" s="466"/>
      <c r="AA7" s="467"/>
      <c r="AB7" s="467"/>
      <c r="AC7" s="468"/>
      <c r="AD7" s="466"/>
      <c r="AE7" s="467"/>
      <c r="AF7" s="467"/>
      <c r="AG7" s="468"/>
      <c r="AH7" s="461" t="s">
        <v>879</v>
      </c>
      <c r="AI7" s="462"/>
      <c r="AJ7" s="462"/>
      <c r="AK7" s="462"/>
      <c r="AL7" s="461" t="s">
        <v>880</v>
      </c>
      <c r="AM7" s="462"/>
      <c r="AN7" s="462"/>
      <c r="AO7" s="462"/>
      <c r="AP7" s="461" t="s">
        <v>881</v>
      </c>
      <c r="AQ7" s="462"/>
      <c r="AR7" s="462"/>
      <c r="AS7" s="462"/>
      <c r="AT7" s="461" t="s">
        <v>882</v>
      </c>
      <c r="AU7" s="462"/>
      <c r="AV7" s="462"/>
      <c r="AW7" s="462"/>
      <c r="AX7" s="466"/>
      <c r="AY7" s="467"/>
      <c r="AZ7" s="467"/>
      <c r="BA7" s="468"/>
      <c r="BB7" s="460" t="s">
        <v>883</v>
      </c>
      <c r="BC7" s="460"/>
      <c r="BD7" s="460"/>
      <c r="BE7" s="460"/>
      <c r="BF7" s="472" t="s">
        <v>884</v>
      </c>
      <c r="BG7" s="473"/>
      <c r="BH7" s="473"/>
      <c r="BI7" s="474"/>
      <c r="BJ7" s="466"/>
      <c r="BK7" s="467"/>
      <c r="BL7" s="467"/>
      <c r="BM7" s="468"/>
      <c r="BN7" s="461" t="s">
        <v>885</v>
      </c>
      <c r="BO7" s="462"/>
      <c r="BP7" s="462"/>
      <c r="BQ7" s="462"/>
      <c r="BR7" s="470" t="s">
        <v>886</v>
      </c>
      <c r="BS7" s="462"/>
      <c r="BT7" s="462"/>
      <c r="BU7" s="462"/>
      <c r="BV7" s="460" t="s">
        <v>887</v>
      </c>
      <c r="BW7" s="460"/>
      <c r="BX7" s="460"/>
      <c r="BY7" s="460"/>
      <c r="BZ7" s="461" t="s">
        <v>888</v>
      </c>
      <c r="CA7" s="462"/>
      <c r="CB7" s="462"/>
      <c r="CC7" s="462"/>
      <c r="CD7" s="461" t="s">
        <v>889</v>
      </c>
      <c r="CE7" s="462"/>
      <c r="CF7" s="462"/>
      <c r="CG7" s="462"/>
      <c r="CH7" s="466"/>
      <c r="CI7" s="467"/>
      <c r="CJ7" s="467"/>
      <c r="CK7" s="468"/>
      <c r="CL7" s="466"/>
      <c r="CM7" s="467"/>
      <c r="CN7" s="467"/>
      <c r="CO7" s="468"/>
      <c r="CP7" s="460" t="s">
        <v>890</v>
      </c>
      <c r="CQ7" s="460"/>
      <c r="CR7" s="460"/>
      <c r="CS7" s="460"/>
      <c r="CT7" s="460" t="s">
        <v>891</v>
      </c>
      <c r="CU7" s="460"/>
      <c r="CV7" s="460"/>
      <c r="CW7" s="460"/>
      <c r="CX7" s="466"/>
      <c r="CY7" s="467"/>
      <c r="CZ7" s="467"/>
      <c r="DA7" s="468"/>
      <c r="DB7" s="461" t="s">
        <v>892</v>
      </c>
      <c r="DC7" s="462"/>
      <c r="DD7" s="462"/>
      <c r="DE7" s="463"/>
      <c r="DF7" s="466"/>
      <c r="DG7" s="467"/>
      <c r="DH7" s="467"/>
      <c r="DI7" s="468"/>
      <c r="DJ7" s="466"/>
      <c r="DK7" s="467"/>
      <c r="DL7" s="467"/>
      <c r="DM7" s="467"/>
      <c r="DN7" s="467"/>
      <c r="DO7" s="468"/>
      <c r="DP7" s="469"/>
      <c r="DQ7" s="469"/>
      <c r="DR7" s="166"/>
    </row>
    <row r="8" spans="2:121" s="34" customFormat="1" ht="71.25" customHeight="1">
      <c r="B8" s="481"/>
      <c r="C8" s="482"/>
      <c r="D8" s="464" t="s">
        <v>893</v>
      </c>
      <c r="E8" s="465"/>
      <c r="F8" s="457" t="s">
        <v>894</v>
      </c>
      <c r="G8" s="457"/>
      <c r="H8" s="457" t="s">
        <v>895</v>
      </c>
      <c r="I8" s="457"/>
      <c r="J8" s="457" t="s">
        <v>894</v>
      </c>
      <c r="K8" s="457"/>
      <c r="L8" s="457" t="s">
        <v>895</v>
      </c>
      <c r="M8" s="457"/>
      <c r="N8" s="457" t="s">
        <v>894</v>
      </c>
      <c r="O8" s="457"/>
      <c r="P8" s="457" t="s">
        <v>895</v>
      </c>
      <c r="Q8" s="457"/>
      <c r="R8" s="457" t="s">
        <v>894</v>
      </c>
      <c r="S8" s="457"/>
      <c r="T8" s="457" t="s">
        <v>895</v>
      </c>
      <c r="U8" s="457"/>
      <c r="V8" s="457" t="s">
        <v>894</v>
      </c>
      <c r="W8" s="457"/>
      <c r="X8" s="457" t="s">
        <v>895</v>
      </c>
      <c r="Y8" s="457"/>
      <c r="Z8" s="457" t="s">
        <v>894</v>
      </c>
      <c r="AA8" s="457"/>
      <c r="AB8" s="457" t="s">
        <v>895</v>
      </c>
      <c r="AC8" s="457"/>
      <c r="AD8" s="457" t="s">
        <v>894</v>
      </c>
      <c r="AE8" s="457"/>
      <c r="AF8" s="457" t="s">
        <v>895</v>
      </c>
      <c r="AG8" s="457"/>
      <c r="AH8" s="457" t="s">
        <v>894</v>
      </c>
      <c r="AI8" s="457"/>
      <c r="AJ8" s="457" t="s">
        <v>895</v>
      </c>
      <c r="AK8" s="457"/>
      <c r="AL8" s="457" t="s">
        <v>894</v>
      </c>
      <c r="AM8" s="457"/>
      <c r="AN8" s="457" t="s">
        <v>895</v>
      </c>
      <c r="AO8" s="457"/>
      <c r="AP8" s="457" t="s">
        <v>894</v>
      </c>
      <c r="AQ8" s="457"/>
      <c r="AR8" s="457" t="s">
        <v>895</v>
      </c>
      <c r="AS8" s="457"/>
      <c r="AT8" s="457" t="s">
        <v>894</v>
      </c>
      <c r="AU8" s="457"/>
      <c r="AV8" s="457" t="s">
        <v>895</v>
      </c>
      <c r="AW8" s="457"/>
      <c r="AX8" s="457" t="s">
        <v>894</v>
      </c>
      <c r="AY8" s="457"/>
      <c r="AZ8" s="457" t="s">
        <v>895</v>
      </c>
      <c r="BA8" s="457"/>
      <c r="BB8" s="457" t="s">
        <v>894</v>
      </c>
      <c r="BC8" s="457"/>
      <c r="BD8" s="457" t="s">
        <v>895</v>
      </c>
      <c r="BE8" s="457"/>
      <c r="BF8" s="457" t="s">
        <v>894</v>
      </c>
      <c r="BG8" s="457"/>
      <c r="BH8" s="457" t="s">
        <v>895</v>
      </c>
      <c r="BI8" s="457"/>
      <c r="BJ8" s="457" t="s">
        <v>894</v>
      </c>
      <c r="BK8" s="457"/>
      <c r="BL8" s="457" t="s">
        <v>895</v>
      </c>
      <c r="BM8" s="457"/>
      <c r="BN8" s="457" t="s">
        <v>894</v>
      </c>
      <c r="BO8" s="457"/>
      <c r="BP8" s="457" t="s">
        <v>895</v>
      </c>
      <c r="BQ8" s="457"/>
      <c r="BR8" s="457" t="s">
        <v>894</v>
      </c>
      <c r="BS8" s="457"/>
      <c r="BT8" s="457" t="s">
        <v>895</v>
      </c>
      <c r="BU8" s="457"/>
      <c r="BV8" s="457" t="s">
        <v>894</v>
      </c>
      <c r="BW8" s="457"/>
      <c r="BX8" s="457" t="s">
        <v>895</v>
      </c>
      <c r="BY8" s="457"/>
      <c r="BZ8" s="457" t="s">
        <v>894</v>
      </c>
      <c r="CA8" s="457"/>
      <c r="CB8" s="457" t="s">
        <v>895</v>
      </c>
      <c r="CC8" s="457"/>
      <c r="CD8" s="457" t="s">
        <v>894</v>
      </c>
      <c r="CE8" s="457"/>
      <c r="CF8" s="457" t="s">
        <v>895</v>
      </c>
      <c r="CG8" s="457"/>
      <c r="CH8" s="457" t="s">
        <v>894</v>
      </c>
      <c r="CI8" s="457"/>
      <c r="CJ8" s="457" t="s">
        <v>895</v>
      </c>
      <c r="CK8" s="457"/>
      <c r="CL8" s="457" t="s">
        <v>894</v>
      </c>
      <c r="CM8" s="457"/>
      <c r="CN8" s="457" t="s">
        <v>895</v>
      </c>
      <c r="CO8" s="457"/>
      <c r="CP8" s="457" t="s">
        <v>894</v>
      </c>
      <c r="CQ8" s="457"/>
      <c r="CR8" s="457" t="s">
        <v>895</v>
      </c>
      <c r="CS8" s="457"/>
      <c r="CT8" s="457" t="s">
        <v>894</v>
      </c>
      <c r="CU8" s="457"/>
      <c r="CV8" s="457" t="s">
        <v>895</v>
      </c>
      <c r="CW8" s="457"/>
      <c r="CX8" s="457" t="s">
        <v>894</v>
      </c>
      <c r="CY8" s="457"/>
      <c r="CZ8" s="457" t="s">
        <v>895</v>
      </c>
      <c r="DA8" s="457"/>
      <c r="DB8" s="457" t="s">
        <v>894</v>
      </c>
      <c r="DC8" s="457"/>
      <c r="DD8" s="457" t="s">
        <v>895</v>
      </c>
      <c r="DE8" s="457"/>
      <c r="DF8" s="457" t="s">
        <v>894</v>
      </c>
      <c r="DG8" s="457"/>
      <c r="DH8" s="457" t="s">
        <v>895</v>
      </c>
      <c r="DI8" s="457"/>
      <c r="DJ8" s="458" t="s">
        <v>896</v>
      </c>
      <c r="DK8" s="459"/>
      <c r="DL8" s="457" t="s">
        <v>894</v>
      </c>
      <c r="DM8" s="457"/>
      <c r="DN8" s="457" t="s">
        <v>895</v>
      </c>
      <c r="DO8" s="457"/>
      <c r="DP8" s="457" t="s">
        <v>895</v>
      </c>
      <c r="DQ8" s="457"/>
    </row>
    <row r="9" spans="2:121" s="34" customFormat="1" ht="32.25" customHeight="1">
      <c r="B9" s="481"/>
      <c r="C9" s="482"/>
      <c r="D9" s="177" t="s">
        <v>897</v>
      </c>
      <c r="E9" s="178" t="s">
        <v>430</v>
      </c>
      <c r="F9" s="177" t="s">
        <v>897</v>
      </c>
      <c r="G9" s="178" t="s">
        <v>430</v>
      </c>
      <c r="H9" s="177" t="s">
        <v>897</v>
      </c>
      <c r="I9" s="178" t="s">
        <v>430</v>
      </c>
      <c r="J9" s="177" t="s">
        <v>897</v>
      </c>
      <c r="K9" s="178" t="s">
        <v>430</v>
      </c>
      <c r="L9" s="177" t="s">
        <v>897</v>
      </c>
      <c r="M9" s="178" t="s">
        <v>430</v>
      </c>
      <c r="N9" s="177" t="s">
        <v>897</v>
      </c>
      <c r="O9" s="178" t="s">
        <v>430</v>
      </c>
      <c r="P9" s="177" t="s">
        <v>897</v>
      </c>
      <c r="Q9" s="178" t="s">
        <v>430</v>
      </c>
      <c r="R9" s="177" t="s">
        <v>897</v>
      </c>
      <c r="S9" s="178" t="s">
        <v>430</v>
      </c>
      <c r="T9" s="177" t="s">
        <v>897</v>
      </c>
      <c r="U9" s="178" t="s">
        <v>430</v>
      </c>
      <c r="V9" s="177" t="s">
        <v>897</v>
      </c>
      <c r="W9" s="178" t="s">
        <v>430</v>
      </c>
      <c r="X9" s="177" t="s">
        <v>897</v>
      </c>
      <c r="Y9" s="178" t="s">
        <v>430</v>
      </c>
      <c r="Z9" s="177" t="s">
        <v>897</v>
      </c>
      <c r="AA9" s="178" t="s">
        <v>430</v>
      </c>
      <c r="AB9" s="177" t="s">
        <v>897</v>
      </c>
      <c r="AC9" s="178" t="s">
        <v>430</v>
      </c>
      <c r="AD9" s="177" t="s">
        <v>897</v>
      </c>
      <c r="AE9" s="178" t="s">
        <v>430</v>
      </c>
      <c r="AF9" s="177" t="s">
        <v>897</v>
      </c>
      <c r="AG9" s="178" t="s">
        <v>430</v>
      </c>
      <c r="AH9" s="177" t="s">
        <v>897</v>
      </c>
      <c r="AI9" s="178" t="s">
        <v>430</v>
      </c>
      <c r="AJ9" s="177" t="s">
        <v>897</v>
      </c>
      <c r="AK9" s="178" t="s">
        <v>430</v>
      </c>
      <c r="AL9" s="177" t="s">
        <v>897</v>
      </c>
      <c r="AM9" s="178" t="s">
        <v>430</v>
      </c>
      <c r="AN9" s="177" t="s">
        <v>897</v>
      </c>
      <c r="AO9" s="178" t="s">
        <v>430</v>
      </c>
      <c r="AP9" s="177" t="s">
        <v>897</v>
      </c>
      <c r="AQ9" s="178" t="s">
        <v>430</v>
      </c>
      <c r="AR9" s="177" t="s">
        <v>897</v>
      </c>
      <c r="AS9" s="178" t="s">
        <v>430</v>
      </c>
      <c r="AT9" s="177" t="s">
        <v>897</v>
      </c>
      <c r="AU9" s="178" t="s">
        <v>430</v>
      </c>
      <c r="AV9" s="177" t="s">
        <v>897</v>
      </c>
      <c r="AW9" s="178" t="s">
        <v>430</v>
      </c>
      <c r="AX9" s="177" t="s">
        <v>897</v>
      </c>
      <c r="AY9" s="178" t="s">
        <v>430</v>
      </c>
      <c r="AZ9" s="177" t="s">
        <v>897</v>
      </c>
      <c r="BA9" s="178" t="s">
        <v>430</v>
      </c>
      <c r="BB9" s="177" t="s">
        <v>897</v>
      </c>
      <c r="BC9" s="178" t="s">
        <v>430</v>
      </c>
      <c r="BD9" s="177" t="s">
        <v>897</v>
      </c>
      <c r="BE9" s="178" t="s">
        <v>430</v>
      </c>
      <c r="BF9" s="177" t="s">
        <v>897</v>
      </c>
      <c r="BG9" s="178" t="s">
        <v>430</v>
      </c>
      <c r="BH9" s="177" t="s">
        <v>897</v>
      </c>
      <c r="BI9" s="178" t="s">
        <v>430</v>
      </c>
      <c r="BJ9" s="177" t="s">
        <v>897</v>
      </c>
      <c r="BK9" s="178" t="s">
        <v>430</v>
      </c>
      <c r="BL9" s="177" t="s">
        <v>897</v>
      </c>
      <c r="BM9" s="178" t="s">
        <v>430</v>
      </c>
      <c r="BN9" s="177" t="s">
        <v>897</v>
      </c>
      <c r="BO9" s="178" t="s">
        <v>430</v>
      </c>
      <c r="BP9" s="177" t="s">
        <v>897</v>
      </c>
      <c r="BQ9" s="178" t="s">
        <v>430</v>
      </c>
      <c r="BR9" s="177" t="s">
        <v>897</v>
      </c>
      <c r="BS9" s="178" t="s">
        <v>430</v>
      </c>
      <c r="BT9" s="177" t="s">
        <v>897</v>
      </c>
      <c r="BU9" s="178" t="s">
        <v>430</v>
      </c>
      <c r="BV9" s="177" t="s">
        <v>897</v>
      </c>
      <c r="BW9" s="178" t="s">
        <v>430</v>
      </c>
      <c r="BX9" s="177" t="s">
        <v>897</v>
      </c>
      <c r="BY9" s="178" t="s">
        <v>430</v>
      </c>
      <c r="BZ9" s="177" t="s">
        <v>897</v>
      </c>
      <c r="CA9" s="178" t="s">
        <v>430</v>
      </c>
      <c r="CB9" s="177" t="s">
        <v>897</v>
      </c>
      <c r="CC9" s="178" t="s">
        <v>430</v>
      </c>
      <c r="CD9" s="177" t="s">
        <v>897</v>
      </c>
      <c r="CE9" s="178" t="s">
        <v>430</v>
      </c>
      <c r="CF9" s="177" t="s">
        <v>897</v>
      </c>
      <c r="CG9" s="178" t="s">
        <v>430</v>
      </c>
      <c r="CH9" s="177" t="s">
        <v>897</v>
      </c>
      <c r="CI9" s="178" t="s">
        <v>430</v>
      </c>
      <c r="CJ9" s="177" t="s">
        <v>897</v>
      </c>
      <c r="CK9" s="178" t="s">
        <v>430</v>
      </c>
      <c r="CL9" s="177" t="s">
        <v>897</v>
      </c>
      <c r="CM9" s="178" t="s">
        <v>430</v>
      </c>
      <c r="CN9" s="177" t="s">
        <v>897</v>
      </c>
      <c r="CO9" s="178" t="s">
        <v>430</v>
      </c>
      <c r="CP9" s="177" t="s">
        <v>897</v>
      </c>
      <c r="CQ9" s="178" t="s">
        <v>430</v>
      </c>
      <c r="CR9" s="177" t="s">
        <v>897</v>
      </c>
      <c r="CS9" s="178" t="s">
        <v>430</v>
      </c>
      <c r="CT9" s="177" t="s">
        <v>897</v>
      </c>
      <c r="CU9" s="178" t="s">
        <v>430</v>
      </c>
      <c r="CV9" s="177" t="s">
        <v>897</v>
      </c>
      <c r="CW9" s="178" t="s">
        <v>430</v>
      </c>
      <c r="CX9" s="177" t="s">
        <v>897</v>
      </c>
      <c r="CY9" s="178" t="s">
        <v>430</v>
      </c>
      <c r="CZ9" s="177" t="s">
        <v>897</v>
      </c>
      <c r="DA9" s="178" t="s">
        <v>430</v>
      </c>
      <c r="DB9" s="177" t="s">
        <v>897</v>
      </c>
      <c r="DC9" s="178" t="s">
        <v>430</v>
      </c>
      <c r="DD9" s="177" t="s">
        <v>897</v>
      </c>
      <c r="DE9" s="178" t="s">
        <v>430</v>
      </c>
      <c r="DF9" s="177" t="s">
        <v>897</v>
      </c>
      <c r="DG9" s="178" t="s">
        <v>430</v>
      </c>
      <c r="DH9" s="177" t="s">
        <v>897</v>
      </c>
      <c r="DI9" s="178" t="s">
        <v>430</v>
      </c>
      <c r="DJ9" s="177" t="s">
        <v>897</v>
      </c>
      <c r="DK9" s="178" t="s">
        <v>430</v>
      </c>
      <c r="DL9" s="177" t="s">
        <v>897</v>
      </c>
      <c r="DM9" s="178" t="s">
        <v>430</v>
      </c>
      <c r="DN9" s="177" t="s">
        <v>897</v>
      </c>
      <c r="DO9" s="178" t="s">
        <v>430</v>
      </c>
      <c r="DP9" s="177" t="s">
        <v>897</v>
      </c>
      <c r="DQ9" s="178" t="s">
        <v>430</v>
      </c>
    </row>
    <row r="10" spans="2:121" s="34" customFormat="1" ht="15" customHeight="1">
      <c r="B10" s="179"/>
      <c r="C10" s="59">
        <v>1</v>
      </c>
      <c r="D10" s="59">
        <v>2</v>
      </c>
      <c r="E10" s="59">
        <v>3</v>
      </c>
      <c r="F10" s="59">
        <v>4</v>
      </c>
      <c r="G10" s="59">
        <v>5</v>
      </c>
      <c r="H10" s="59">
        <v>6</v>
      </c>
      <c r="I10" s="59">
        <v>7</v>
      </c>
      <c r="J10" s="59">
        <v>8</v>
      </c>
      <c r="K10" s="59">
        <v>9</v>
      </c>
      <c r="L10" s="59">
        <v>10</v>
      </c>
      <c r="M10" s="59">
        <v>11</v>
      </c>
      <c r="N10" s="59"/>
      <c r="O10" s="59"/>
      <c r="P10" s="59"/>
      <c r="Q10" s="59"/>
      <c r="R10" s="59"/>
      <c r="S10" s="59"/>
      <c r="T10" s="59"/>
      <c r="U10" s="59"/>
      <c r="V10" s="59">
        <v>12</v>
      </c>
      <c r="W10" s="59">
        <v>13</v>
      </c>
      <c r="X10" s="59">
        <v>14</v>
      </c>
      <c r="Y10" s="59">
        <v>15</v>
      </c>
      <c r="Z10" s="59">
        <v>16</v>
      </c>
      <c r="AA10" s="59">
        <v>17</v>
      </c>
      <c r="AB10" s="59">
        <v>18</v>
      </c>
      <c r="AC10" s="59">
        <v>19</v>
      </c>
      <c r="AD10" s="59">
        <v>20</v>
      </c>
      <c r="AE10" s="59">
        <v>21</v>
      </c>
      <c r="AF10" s="59">
        <v>22</v>
      </c>
      <c r="AG10" s="59">
        <v>23</v>
      </c>
      <c r="AH10" s="59">
        <v>28</v>
      </c>
      <c r="AI10" s="59">
        <v>29</v>
      </c>
      <c r="AJ10" s="59">
        <v>30</v>
      </c>
      <c r="AK10" s="59">
        <v>31</v>
      </c>
      <c r="AL10" s="59">
        <v>32</v>
      </c>
      <c r="AM10" s="59">
        <v>33</v>
      </c>
      <c r="AN10" s="59">
        <v>34</v>
      </c>
      <c r="AO10" s="59">
        <v>35</v>
      </c>
      <c r="AP10" s="59">
        <v>36</v>
      </c>
      <c r="AQ10" s="59">
        <v>37</v>
      </c>
      <c r="AR10" s="59">
        <v>38</v>
      </c>
      <c r="AS10" s="59">
        <v>39</v>
      </c>
      <c r="AT10" s="59">
        <v>40</v>
      </c>
      <c r="AU10" s="59">
        <v>41</v>
      </c>
      <c r="AV10" s="59">
        <v>42</v>
      </c>
      <c r="AW10" s="59">
        <v>43</v>
      </c>
      <c r="AX10" s="59">
        <v>44</v>
      </c>
      <c r="AY10" s="59">
        <v>45</v>
      </c>
      <c r="AZ10" s="59">
        <v>46</v>
      </c>
      <c r="BA10" s="59">
        <v>47</v>
      </c>
      <c r="BB10" s="59">
        <v>48</v>
      </c>
      <c r="BC10" s="59">
        <v>49</v>
      </c>
      <c r="BD10" s="59">
        <v>50</v>
      </c>
      <c r="BE10" s="59">
        <v>51</v>
      </c>
      <c r="BF10" s="59"/>
      <c r="BG10" s="59"/>
      <c r="BH10" s="59"/>
      <c r="BI10" s="59"/>
      <c r="BJ10" s="59">
        <v>52</v>
      </c>
      <c r="BK10" s="59">
        <v>53</v>
      </c>
      <c r="BL10" s="59">
        <v>54</v>
      </c>
      <c r="BM10" s="59">
        <v>55</v>
      </c>
      <c r="BN10" s="59">
        <v>56</v>
      </c>
      <c r="BO10" s="59">
        <v>57</v>
      </c>
      <c r="BP10" s="59">
        <v>58</v>
      </c>
      <c r="BQ10" s="59">
        <v>59</v>
      </c>
      <c r="BR10" s="59">
        <v>60</v>
      </c>
      <c r="BS10" s="59">
        <v>61</v>
      </c>
      <c r="BT10" s="59">
        <v>62</v>
      </c>
      <c r="BU10" s="59">
        <v>63</v>
      </c>
      <c r="BV10" s="59"/>
      <c r="BW10" s="59"/>
      <c r="BX10" s="59"/>
      <c r="BY10" s="59"/>
      <c r="BZ10" s="59">
        <v>64</v>
      </c>
      <c r="CA10" s="59">
        <v>65</v>
      </c>
      <c r="CB10" s="59">
        <v>66</v>
      </c>
      <c r="CC10" s="59">
        <v>67</v>
      </c>
      <c r="CD10" s="59"/>
      <c r="CE10" s="59"/>
      <c r="CF10" s="59"/>
      <c r="CG10" s="59"/>
      <c r="CH10" s="59">
        <v>68</v>
      </c>
      <c r="CI10" s="59">
        <v>69</v>
      </c>
      <c r="CJ10" s="59">
        <v>70</v>
      </c>
      <c r="CK10" s="59">
        <v>71</v>
      </c>
      <c r="CL10" s="59">
        <v>72</v>
      </c>
      <c r="CM10" s="59">
        <v>73</v>
      </c>
      <c r="CN10" s="59">
        <v>74</v>
      </c>
      <c r="CO10" s="59">
        <v>75</v>
      </c>
      <c r="CP10" s="59">
        <v>76</v>
      </c>
      <c r="CQ10" s="59">
        <v>77</v>
      </c>
      <c r="CR10" s="59">
        <v>78</v>
      </c>
      <c r="CS10" s="59">
        <v>79</v>
      </c>
      <c r="CT10" s="59">
        <v>80</v>
      </c>
      <c r="CU10" s="59">
        <v>81</v>
      </c>
      <c r="CV10" s="59">
        <v>82</v>
      </c>
      <c r="CW10" s="59">
        <v>83</v>
      </c>
      <c r="CX10" s="59">
        <v>84</v>
      </c>
      <c r="CY10" s="59">
        <v>85</v>
      </c>
      <c r="CZ10" s="59">
        <v>86</v>
      </c>
      <c r="DA10" s="59">
        <v>87</v>
      </c>
      <c r="DB10" s="59">
        <v>88</v>
      </c>
      <c r="DC10" s="59">
        <v>89</v>
      </c>
      <c r="DD10" s="59">
        <v>90</v>
      </c>
      <c r="DE10" s="59">
        <v>91</v>
      </c>
      <c r="DF10" s="59">
        <v>92</v>
      </c>
      <c r="DG10" s="59">
        <v>93</v>
      </c>
      <c r="DH10" s="59">
        <v>94</v>
      </c>
      <c r="DI10" s="59">
        <v>95</v>
      </c>
      <c r="DJ10" s="59">
        <v>96</v>
      </c>
      <c r="DK10" s="59">
        <v>97</v>
      </c>
      <c r="DL10" s="59">
        <v>98</v>
      </c>
      <c r="DM10" s="59">
        <v>99</v>
      </c>
      <c r="DN10" s="59">
        <v>100</v>
      </c>
      <c r="DO10" s="59">
        <v>101</v>
      </c>
      <c r="DP10" s="59">
        <v>102</v>
      </c>
      <c r="DQ10" s="59">
        <v>103</v>
      </c>
    </row>
    <row r="11" spans="2:121" s="180" customFormat="1" ht="21" customHeight="1">
      <c r="B11" s="181">
        <v>1</v>
      </c>
      <c r="C11" s="182" t="s">
        <v>952</v>
      </c>
      <c r="D11" s="231">
        <v>346580.5635</v>
      </c>
      <c r="E11" s="231">
        <v>258745.7503</v>
      </c>
      <c r="F11" s="220">
        <v>279520.796</v>
      </c>
      <c r="G11" s="220">
        <v>212807.779</v>
      </c>
      <c r="H11" s="221">
        <v>74236.018</v>
      </c>
      <c r="I11" s="220">
        <v>45937.9713</v>
      </c>
      <c r="J11" s="222">
        <v>103817.196</v>
      </c>
      <c r="K11" s="232">
        <v>89919.899</v>
      </c>
      <c r="L11" s="184">
        <v>10100</v>
      </c>
      <c r="M11" s="184">
        <v>1188.2</v>
      </c>
      <c r="N11" s="223">
        <v>92675.196</v>
      </c>
      <c r="O11" s="223">
        <v>82827.494</v>
      </c>
      <c r="P11" s="185">
        <v>8000</v>
      </c>
      <c r="Q11" s="185">
        <v>1188.2</v>
      </c>
      <c r="R11" s="185">
        <v>11142</v>
      </c>
      <c r="S11" s="185">
        <v>7092.405</v>
      </c>
      <c r="T11" s="212">
        <v>2100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212">
        <v>5245.8</v>
      </c>
      <c r="AE11" s="185">
        <v>3795.556</v>
      </c>
      <c r="AF11" s="212">
        <v>57636.018</v>
      </c>
      <c r="AG11" s="223">
        <v>39951.989</v>
      </c>
      <c r="AH11" s="185">
        <v>2545.8</v>
      </c>
      <c r="AI11" s="212">
        <v>2455.956</v>
      </c>
      <c r="AJ11" s="212">
        <v>2300</v>
      </c>
      <c r="AK11" s="185">
        <v>0</v>
      </c>
      <c r="AL11" s="185">
        <v>0</v>
      </c>
      <c r="AM11" s="185">
        <v>0</v>
      </c>
      <c r="AN11" s="185">
        <v>605</v>
      </c>
      <c r="AO11" s="185">
        <v>605</v>
      </c>
      <c r="AP11" s="185">
        <v>2700</v>
      </c>
      <c r="AQ11" s="185">
        <v>1339.6</v>
      </c>
      <c r="AR11" s="212">
        <v>60231.018</v>
      </c>
      <c r="AS11" s="212">
        <v>43793.157</v>
      </c>
      <c r="AT11" s="185">
        <v>0</v>
      </c>
      <c r="AU11" s="185">
        <v>0</v>
      </c>
      <c r="AV11" s="212">
        <v>-5500</v>
      </c>
      <c r="AW11" s="223">
        <v>-4446.168</v>
      </c>
      <c r="AX11" s="185">
        <v>553</v>
      </c>
      <c r="AY11" s="212">
        <v>352.7</v>
      </c>
      <c r="AZ11" s="185">
        <v>2660</v>
      </c>
      <c r="BA11" s="185">
        <v>2447.996</v>
      </c>
      <c r="BB11" s="185">
        <v>553</v>
      </c>
      <c r="BC11" s="185">
        <v>352.7</v>
      </c>
      <c r="BD11" s="185">
        <v>2660</v>
      </c>
      <c r="BE11" s="185">
        <v>2447.996</v>
      </c>
      <c r="BF11" s="185">
        <v>0</v>
      </c>
      <c r="BG11" s="185">
        <v>0</v>
      </c>
      <c r="BH11" s="185">
        <v>0</v>
      </c>
      <c r="BI11" s="185">
        <v>0</v>
      </c>
      <c r="BJ11" s="185">
        <v>6970</v>
      </c>
      <c r="BK11" s="185">
        <v>2925.075</v>
      </c>
      <c r="BL11" s="185">
        <v>2940</v>
      </c>
      <c r="BM11" s="185">
        <v>1829.786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212">
        <v>4970</v>
      </c>
      <c r="BW11" s="185">
        <v>1034.375</v>
      </c>
      <c r="BX11" s="185">
        <v>0</v>
      </c>
      <c r="BY11" s="185">
        <v>0</v>
      </c>
      <c r="BZ11" s="185">
        <v>2000</v>
      </c>
      <c r="CA11" s="185">
        <v>1890.7</v>
      </c>
      <c r="CB11" s="185">
        <v>2940</v>
      </c>
      <c r="CC11" s="185">
        <v>1829.786</v>
      </c>
      <c r="CD11" s="185">
        <v>0</v>
      </c>
      <c r="CE11" s="185">
        <v>0</v>
      </c>
      <c r="CF11" s="185">
        <v>0</v>
      </c>
      <c r="CG11" s="185">
        <v>0</v>
      </c>
      <c r="CH11" s="185">
        <v>300</v>
      </c>
      <c r="CI11" s="185">
        <v>0</v>
      </c>
      <c r="CJ11" s="185">
        <v>0</v>
      </c>
      <c r="CK11" s="185">
        <v>0</v>
      </c>
      <c r="CL11" s="185">
        <v>44856</v>
      </c>
      <c r="CM11" s="223">
        <v>36998.98</v>
      </c>
      <c r="CN11" s="185">
        <v>900</v>
      </c>
      <c r="CO11" s="185">
        <v>520</v>
      </c>
      <c r="CP11" s="185">
        <v>43556</v>
      </c>
      <c r="CQ11" s="185">
        <v>36043.98</v>
      </c>
      <c r="CR11" s="185">
        <v>900</v>
      </c>
      <c r="CS11" s="185">
        <v>520</v>
      </c>
      <c r="CT11" s="185">
        <v>39056</v>
      </c>
      <c r="CU11" s="223">
        <v>32975.59</v>
      </c>
      <c r="CV11" s="185">
        <v>900</v>
      </c>
      <c r="CW11" s="185">
        <v>520</v>
      </c>
      <c r="CX11" s="185">
        <v>77936.858</v>
      </c>
      <c r="CY11" s="223">
        <v>69448.549</v>
      </c>
      <c r="CZ11" s="185">
        <v>0</v>
      </c>
      <c r="DA11" s="185">
        <v>0</v>
      </c>
      <c r="DB11" s="185">
        <v>62771.86</v>
      </c>
      <c r="DC11" s="223">
        <v>55077.194</v>
      </c>
      <c r="DD11" s="185">
        <v>0</v>
      </c>
      <c r="DE11" s="185">
        <v>0</v>
      </c>
      <c r="DF11" s="185">
        <v>11225</v>
      </c>
      <c r="DG11" s="185">
        <v>9367</v>
      </c>
      <c r="DH11" s="185">
        <v>0</v>
      </c>
      <c r="DI11" s="185">
        <v>0</v>
      </c>
      <c r="DJ11" s="185">
        <v>21440.6915</v>
      </c>
      <c r="DK11" s="185">
        <v>0</v>
      </c>
      <c r="DL11" s="185">
        <v>28616.942</v>
      </c>
      <c r="DM11" s="185">
        <v>0</v>
      </c>
      <c r="DN11" s="185">
        <v>0</v>
      </c>
      <c r="DO11" s="185">
        <v>0</v>
      </c>
      <c r="DP11" s="31">
        <v>7176.2505</v>
      </c>
      <c r="DQ11" s="186">
        <v>0</v>
      </c>
    </row>
    <row r="12" ht="16.5" customHeight="1">
      <c r="A12" s="114"/>
    </row>
    <row r="13" ht="16.5" customHeight="1">
      <c r="A13" s="114"/>
    </row>
    <row r="14" spans="1:5" ht="16.5" customHeight="1">
      <c r="A14" s="114"/>
      <c r="E14" s="187"/>
    </row>
    <row r="15" spans="1:3" ht="16.5" customHeight="1">
      <c r="A15" s="114"/>
      <c r="C15" s="1" t="s">
        <v>944</v>
      </c>
    </row>
    <row r="16" ht="16.5" customHeight="1">
      <c r="A16" s="114"/>
    </row>
    <row r="17" ht="16.5" customHeight="1">
      <c r="A17" s="114"/>
    </row>
    <row r="18" ht="16.5" customHeight="1">
      <c r="A18" s="114"/>
    </row>
    <row r="19" ht="16.5" customHeight="1">
      <c r="A19" s="114"/>
    </row>
    <row r="20" ht="16.5" customHeight="1">
      <c r="A20" s="114"/>
    </row>
    <row r="21" ht="16.5" customHeight="1">
      <c r="A21" s="114"/>
    </row>
    <row r="22" ht="16.5" customHeight="1">
      <c r="A22" s="114"/>
    </row>
    <row r="23" ht="16.5" customHeight="1">
      <c r="A23" s="114"/>
    </row>
    <row r="24" ht="16.5" customHeight="1">
      <c r="A24" s="114"/>
    </row>
    <row r="25" ht="16.5" customHeight="1">
      <c r="A25" s="114"/>
    </row>
    <row r="26" ht="16.5" customHeight="1">
      <c r="A26" s="114"/>
    </row>
    <row r="27" ht="16.5" customHeight="1">
      <c r="A27" s="114"/>
    </row>
    <row r="28" ht="16.5" customHeight="1">
      <c r="A28" s="114"/>
    </row>
    <row r="29" ht="16.5" customHeight="1">
      <c r="A29" s="114"/>
    </row>
    <row r="30" ht="16.5" customHeight="1">
      <c r="A30" s="114"/>
    </row>
    <row r="31" ht="16.5" customHeight="1">
      <c r="A31" s="114"/>
    </row>
    <row r="32" ht="16.5" customHeight="1">
      <c r="A32" s="114"/>
    </row>
    <row r="33" ht="16.5" customHeight="1">
      <c r="A33" s="114"/>
    </row>
    <row r="34" ht="16.5" customHeight="1">
      <c r="A34" s="114"/>
    </row>
    <row r="35" ht="16.5" customHeight="1">
      <c r="A35" s="114"/>
    </row>
    <row r="36" ht="16.5" customHeight="1">
      <c r="A36" s="114"/>
    </row>
    <row r="37" ht="16.5" customHeight="1">
      <c r="A37" s="114"/>
    </row>
    <row r="38" ht="16.5" customHeight="1">
      <c r="A38" s="114"/>
    </row>
    <row r="39" ht="16.5" customHeight="1">
      <c r="A39" s="114"/>
    </row>
    <row r="40" ht="16.5" customHeight="1">
      <c r="A40" s="114"/>
    </row>
    <row r="41" ht="16.5" customHeight="1">
      <c r="A41" s="114"/>
    </row>
    <row r="42" ht="16.5" customHeight="1">
      <c r="A42" s="114"/>
    </row>
    <row r="43" ht="16.5" customHeight="1">
      <c r="A43" s="114"/>
    </row>
    <row r="44" ht="16.5" customHeight="1">
      <c r="A44" s="114"/>
    </row>
    <row r="45" ht="16.5" customHeight="1">
      <c r="A45" s="114"/>
    </row>
    <row r="46" ht="16.5" customHeight="1">
      <c r="A46" s="114"/>
    </row>
    <row r="47" ht="16.5" customHeight="1">
      <c r="A47" s="114"/>
    </row>
    <row r="48" ht="16.5" customHeight="1">
      <c r="A48" s="114"/>
    </row>
    <row r="49" ht="16.5" customHeight="1">
      <c r="A49" s="114"/>
    </row>
    <row r="50" ht="16.5" customHeight="1">
      <c r="A50" s="114"/>
    </row>
    <row r="51" ht="16.5" customHeight="1">
      <c r="A51" s="114"/>
    </row>
    <row r="52" ht="16.5" customHeight="1">
      <c r="A52" s="114"/>
    </row>
    <row r="53" ht="16.5" customHeight="1">
      <c r="A53" s="114"/>
    </row>
    <row r="54" ht="16.5" customHeight="1">
      <c r="A54" s="114"/>
    </row>
    <row r="55" ht="16.5" customHeight="1">
      <c r="A55" s="114"/>
    </row>
    <row r="56" ht="16.5" customHeight="1">
      <c r="A56" s="114"/>
    </row>
    <row r="57" ht="16.5" customHeight="1">
      <c r="A57" s="114"/>
    </row>
    <row r="58" ht="16.5" customHeight="1">
      <c r="A58" s="114"/>
    </row>
    <row r="59" ht="16.5" customHeight="1">
      <c r="A59" s="114"/>
    </row>
    <row r="60" ht="16.5" customHeight="1">
      <c r="A60" s="114"/>
    </row>
    <row r="61" ht="16.5" customHeight="1">
      <c r="A61" s="114"/>
    </row>
    <row r="62" ht="16.5" customHeight="1">
      <c r="A62" s="114"/>
    </row>
    <row r="63" ht="16.5" customHeight="1">
      <c r="A63" s="114"/>
    </row>
    <row r="64" ht="16.5" customHeight="1">
      <c r="A64" s="114"/>
    </row>
    <row r="65" ht="16.5" customHeight="1">
      <c r="A65" s="114"/>
    </row>
    <row r="66" ht="16.5" customHeight="1">
      <c r="A66" s="114"/>
    </row>
    <row r="67" ht="16.5" customHeight="1">
      <c r="A67" s="114"/>
    </row>
    <row r="68" ht="16.5" customHeight="1">
      <c r="A68" s="114"/>
    </row>
    <row r="69" ht="16.5" customHeight="1">
      <c r="A69" s="114"/>
    </row>
    <row r="70" ht="16.5" customHeight="1">
      <c r="A70" s="114"/>
    </row>
    <row r="71" ht="16.5" customHeight="1">
      <c r="A71" s="114"/>
    </row>
    <row r="72" ht="16.5" customHeight="1">
      <c r="A72" s="114"/>
    </row>
    <row r="73" ht="16.5" customHeight="1">
      <c r="A73" s="114"/>
    </row>
    <row r="74" ht="16.5" customHeight="1">
      <c r="A74" s="114"/>
    </row>
    <row r="75" ht="16.5" customHeight="1">
      <c r="A75" s="114"/>
    </row>
    <row r="76" ht="16.5" customHeight="1">
      <c r="A76" s="114"/>
    </row>
    <row r="77" ht="16.5" customHeight="1">
      <c r="A77" s="114"/>
    </row>
    <row r="78" ht="16.5" customHeight="1">
      <c r="A78" s="114"/>
    </row>
    <row r="79" ht="16.5" customHeight="1">
      <c r="A79" s="114"/>
    </row>
    <row r="80" ht="16.5" customHeight="1">
      <c r="A80" s="114"/>
    </row>
    <row r="81" ht="16.5" customHeight="1">
      <c r="A81" s="114"/>
    </row>
    <row r="82" ht="16.5" customHeight="1">
      <c r="A82" s="114"/>
    </row>
    <row r="83" ht="16.5" customHeight="1">
      <c r="A83" s="114"/>
    </row>
    <row r="84" ht="16.5" customHeight="1">
      <c r="A84" s="114"/>
    </row>
    <row r="85" ht="16.5" customHeight="1">
      <c r="A85" s="114"/>
    </row>
    <row r="86" ht="16.5" customHeight="1">
      <c r="A86" s="114"/>
    </row>
    <row r="87" ht="16.5" customHeight="1">
      <c r="A87" s="114"/>
    </row>
    <row r="88" ht="16.5" customHeight="1">
      <c r="A88" s="114"/>
    </row>
    <row r="89" ht="16.5" customHeight="1">
      <c r="A89" s="114"/>
    </row>
    <row r="90" ht="16.5" customHeight="1">
      <c r="A90" s="114"/>
    </row>
    <row r="91" ht="16.5" customHeight="1">
      <c r="A91" s="114"/>
    </row>
    <row r="92" ht="16.5" customHeight="1">
      <c r="A92" s="114"/>
    </row>
    <row r="93" ht="16.5" customHeight="1">
      <c r="A93" s="114"/>
    </row>
    <row r="94" ht="16.5" customHeight="1">
      <c r="A94" s="114"/>
    </row>
    <row r="95" ht="16.5" customHeight="1">
      <c r="A95" s="114"/>
    </row>
    <row r="96" ht="16.5" customHeight="1">
      <c r="A96" s="114"/>
    </row>
    <row r="97" ht="16.5" customHeight="1">
      <c r="A97" s="114"/>
    </row>
    <row r="98" ht="16.5" customHeight="1">
      <c r="A98" s="114"/>
    </row>
    <row r="99" ht="16.5" customHeight="1">
      <c r="A99" s="114"/>
    </row>
    <row r="100" ht="16.5" customHeight="1">
      <c r="A100" s="114"/>
    </row>
    <row r="101" ht="16.5" customHeight="1">
      <c r="A101" s="114"/>
    </row>
    <row r="102" ht="16.5" customHeight="1">
      <c r="A102" s="114"/>
    </row>
    <row r="103" ht="16.5" customHeight="1">
      <c r="A103" s="114"/>
    </row>
    <row r="104" ht="16.5" customHeight="1">
      <c r="A104" s="114"/>
    </row>
    <row r="105" ht="16.5" customHeight="1">
      <c r="A105" s="114"/>
    </row>
    <row r="106" ht="16.5" customHeight="1">
      <c r="A106" s="114"/>
    </row>
    <row r="107" spans="2:53" s="76" customFormat="1" ht="22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2:53" s="76" customFormat="1" ht="24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2:53" s="76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2:53" s="76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2" ht="45" customHeight="1"/>
  </sheetData>
  <sheetProtection/>
  <mergeCells count="97">
    <mergeCell ref="S3:U3"/>
    <mergeCell ref="B1:U1"/>
    <mergeCell ref="B2:U2"/>
    <mergeCell ref="B5:B9"/>
    <mergeCell ref="C5:C9"/>
    <mergeCell ref="D5:I7"/>
    <mergeCell ref="J5:DQ5"/>
    <mergeCell ref="J6:M7"/>
    <mergeCell ref="N6:U6"/>
    <mergeCell ref="V6:Y7"/>
    <mergeCell ref="Z6:AC7"/>
    <mergeCell ref="AD6:AG7"/>
    <mergeCell ref="AH6:AI6"/>
    <mergeCell ref="AX6:BA7"/>
    <mergeCell ref="BJ6:BM7"/>
    <mergeCell ref="CB6:CG6"/>
    <mergeCell ref="CH6:CK7"/>
    <mergeCell ref="CL6:CO7"/>
    <mergeCell ref="CX6:DA7"/>
    <mergeCell ref="BF7:BI7"/>
    <mergeCell ref="BN7:BQ7"/>
    <mergeCell ref="BR7:BU7"/>
    <mergeCell ref="BV7:BY7"/>
    <mergeCell ref="BZ7:CC7"/>
    <mergeCell ref="CD7:CG7"/>
    <mergeCell ref="CP7:CS7"/>
    <mergeCell ref="DF6:DI7"/>
    <mergeCell ref="DJ6:DO7"/>
    <mergeCell ref="DP6:DQ7"/>
    <mergeCell ref="N7:Q7"/>
    <mergeCell ref="R7:U7"/>
    <mergeCell ref="AH7:AK7"/>
    <mergeCell ref="AL7:AO7"/>
    <mergeCell ref="AP7:AS7"/>
    <mergeCell ref="AT7:AW7"/>
    <mergeCell ref="BB7:BE7"/>
    <mergeCell ref="CT7:CW7"/>
    <mergeCell ref="DB7:DE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CH8:CI8"/>
    <mergeCell ref="CJ8:CK8"/>
    <mergeCell ref="CL8:CM8"/>
    <mergeCell ref="CN8:CO8"/>
    <mergeCell ref="CP8:CQ8"/>
    <mergeCell ref="CR8:CS8"/>
    <mergeCell ref="CT8:CU8"/>
    <mergeCell ref="CV8:CW8"/>
    <mergeCell ref="CX8:CY8"/>
    <mergeCell ref="DL8:DM8"/>
    <mergeCell ref="DN8:DO8"/>
    <mergeCell ref="DP8:DQ8"/>
    <mergeCell ref="CZ8:DA8"/>
    <mergeCell ref="DB8:DC8"/>
    <mergeCell ref="DD8:DE8"/>
    <mergeCell ref="DF8:DG8"/>
    <mergeCell ref="DH8:DI8"/>
    <mergeCell ref="DJ8:DK8"/>
  </mergeCells>
  <printOptions/>
  <pageMargins left="0.17" right="0.17" top="0.64" bottom="0.54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2020-07-22T05:53:35Z</cp:lastPrinted>
  <dcterms:created xsi:type="dcterms:W3CDTF">1996-10-14T23:33:28Z</dcterms:created>
  <dcterms:modified xsi:type="dcterms:W3CDTF">2021-02-25T06:06:32Z</dcterms:modified>
  <cp:category/>
  <cp:version/>
  <cp:contentType/>
  <cp:contentStatus/>
</cp:coreProperties>
</file>